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440" windowHeight="12525"/>
  </bookViews>
  <sheets>
    <sheet name="21.11.2019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34" i="1"/>
  <c r="C122"/>
  <c r="C4"/>
  <c r="C10"/>
  <c r="C9" l="1"/>
  <c r="C7" l="1"/>
  <c r="C11" l="1"/>
  <c r="C12" s="1"/>
</calcChain>
</file>

<file path=xl/sharedStrings.xml><?xml version="1.0" encoding="utf-8"?>
<sst xmlns="http://schemas.openxmlformats.org/spreadsheetml/2006/main" count="207" uniqueCount="205">
  <si>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</si>
  <si>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</si>
  <si>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</si>
  <si>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</si>
  <si>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</si>
  <si>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</si>
  <si>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</si>
  <si>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</si>
  <si>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ПЛАЋЕНИ ТРОШКОВИ ПО УГОВОРУ ЗА 2018.годину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</si>
  <si>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</si>
  <si>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</si>
  <si>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</si>
  <si>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</si>
  <si>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</si>
  <si>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</si>
  <si>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</si>
  <si>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</si>
  <si>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</si>
  <si>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</si>
  <si>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</si>
  <si>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</si>
  <si>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</si>
  <si>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</si>
  <si>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</si>
  <si>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</si>
  <si>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</si>
  <si>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</si>
  <si>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УКУПНО ИЗВРШЕНЕ ИСПЛАТЕ</t>
  </si>
  <si>
    <t>НАКНАДА ЗА ПОГРЕБНЕ ТРОШКОВЕ</t>
  </si>
  <si>
    <t>ЛЕКОВИ ВАН ЛИСТЕ ЛЕКОВА</t>
  </si>
  <si>
    <t>ЛЕКОВИ ПО ПОСЕБНОМ РЕЖИМУ</t>
  </si>
  <si>
    <t>ИСХРАНА БОЛЕСНИКА</t>
  </si>
  <si>
    <t>ОТПРЕМНИНЕ</t>
  </si>
  <si>
    <t>УПЛАТА ШТЕТЕ</t>
  </si>
  <si>
    <t>ОСТАЛА ПЛАЋАЊА</t>
  </si>
  <si>
    <t>ЛЕКОВИ ЗА ХЕМОФИЛИЈУ</t>
  </si>
  <si>
    <t>МАТЕРИЈАЛ ЗА ДИЈАЛИЗУ</t>
  </si>
  <si>
    <t>УГРАДНИ МАТЕРИЈАЛИ У ОРТОПЕДИЈИ</t>
  </si>
  <si>
    <t>Назив установе: Општа болница Чачак</t>
  </si>
  <si>
    <t xml:space="preserve">1131           </t>
  </si>
  <si>
    <t>FARMALOGIST DOO</t>
  </si>
  <si>
    <t>21.11.2019</t>
  </si>
  <si>
    <t xml:space="preserve">0014           </t>
  </si>
  <si>
    <t>ECO TRADE</t>
  </si>
  <si>
    <t xml:space="preserve">0830           </t>
  </si>
  <si>
    <t>ADOC BEOGRAD</t>
  </si>
  <si>
    <t xml:space="preserve">1194           </t>
  </si>
  <si>
    <t>PHARMA SWISS BEOGRAD</t>
  </si>
  <si>
    <t xml:space="preserve">2477           </t>
  </si>
  <si>
    <t>BEOHEM-3</t>
  </si>
  <si>
    <t xml:space="preserve">2512           </t>
  </si>
  <si>
    <t>SLAVIAMED DOO  BEOGRAD</t>
  </si>
  <si>
    <t xml:space="preserve">2635           </t>
  </si>
  <si>
    <t>INPHARM  CO DOO</t>
  </si>
  <si>
    <t xml:space="preserve">0377           </t>
  </si>
  <si>
    <t>SRBIJAGAS BEOGRAD</t>
  </si>
  <si>
    <t xml:space="preserve">00112          </t>
  </si>
  <si>
    <t>ELEKTROMEDIK</t>
  </si>
  <si>
    <t xml:space="preserve">00237          </t>
  </si>
  <si>
    <t>AUTO ALEKSA STZR</t>
  </si>
  <si>
    <t xml:space="preserve">00249          </t>
  </si>
  <si>
    <t>DND COMMERCE DOO</t>
  </si>
  <si>
    <t xml:space="preserve">0025           </t>
  </si>
  <si>
    <t>SIEMENS DOO BEOGRAD</t>
  </si>
  <si>
    <t xml:space="preserve">00293          </t>
  </si>
  <si>
    <t>ELEKTRO INDUSTRIJSKA SERVISNA MREŽA</t>
  </si>
  <si>
    <t xml:space="preserve">00299          </t>
  </si>
  <si>
    <t>IBREA DOO</t>
  </si>
  <si>
    <t xml:space="preserve">0033           </t>
  </si>
  <si>
    <t>MYRANOVA</t>
  </si>
  <si>
    <t xml:space="preserve">00501          </t>
  </si>
  <si>
    <t>TORUS ELPRO</t>
  </si>
  <si>
    <t xml:space="preserve">0083           </t>
  </si>
  <si>
    <t>GALEN-FOKUS</t>
  </si>
  <si>
    <t xml:space="preserve">0096           </t>
  </si>
  <si>
    <t>GROSIS</t>
  </si>
  <si>
    <t xml:space="preserve">0167           </t>
  </si>
  <si>
    <t>EUROMEDICINA</t>
  </si>
  <si>
    <t xml:space="preserve">0203           </t>
  </si>
  <si>
    <t>VODOVOD ČAČAK</t>
  </si>
  <si>
    <t xml:space="preserve">0266           </t>
  </si>
  <si>
    <t>TEHNOALAT DOO</t>
  </si>
  <si>
    <t xml:space="preserve">0316           </t>
  </si>
  <si>
    <t>GRADSKO ZELENILO ČAČAK</t>
  </si>
  <si>
    <t xml:space="preserve">0333           </t>
  </si>
  <si>
    <t>MAKLER</t>
  </si>
  <si>
    <t xml:space="preserve">0405           </t>
  </si>
  <si>
    <t>DRAGER TEHNIKA BEOGRAD</t>
  </si>
  <si>
    <t xml:space="preserve">0466           </t>
  </si>
  <si>
    <t>DEM NOVI SAD</t>
  </si>
  <si>
    <t xml:space="preserve">0472           </t>
  </si>
  <si>
    <t>ELM ČAČAK</t>
  </si>
  <si>
    <t xml:space="preserve">0506           </t>
  </si>
  <si>
    <t>SUPERLAB BEOGRAD</t>
  </si>
  <si>
    <t xml:space="preserve">0631           </t>
  </si>
  <si>
    <t>AUTO CENTAR MILOŠ  DOO</t>
  </si>
  <si>
    <t xml:space="preserve">0682           </t>
  </si>
  <si>
    <t>START-COMPUTERS- ČAČAK</t>
  </si>
  <si>
    <t xml:space="preserve">0768           </t>
  </si>
  <si>
    <t>TELEKOM SRBIJE</t>
  </si>
  <si>
    <t xml:space="preserve">0798           </t>
  </si>
  <si>
    <t>VELEBIT NOVI SAD</t>
  </si>
  <si>
    <t xml:space="preserve">0806           </t>
  </si>
  <si>
    <t>INSTITUT ZA ONKOLOGIJU I RADIOLOGIJU BEOGRAD</t>
  </si>
  <si>
    <t xml:space="preserve">0851           </t>
  </si>
  <si>
    <t>JKP KOMUNALAC ČAČAK</t>
  </si>
  <si>
    <t xml:space="preserve">0854           </t>
  </si>
  <si>
    <t>PROMEDIA DOO</t>
  </si>
  <si>
    <t xml:space="preserve">0909           </t>
  </si>
  <si>
    <t>METRECO NIŠ</t>
  </si>
  <si>
    <t xml:space="preserve">1028           </t>
  </si>
  <si>
    <t>ENERGO-TIPO BEOGRAD</t>
  </si>
  <si>
    <t xml:space="preserve">118            </t>
  </si>
  <si>
    <t>ELECTRO MEDICA</t>
  </si>
  <si>
    <t xml:space="preserve">120            </t>
  </si>
  <si>
    <t>SZR "TAURUNUM MED ACTIVE"</t>
  </si>
  <si>
    <t xml:space="preserve">1251           </t>
  </si>
  <si>
    <t>ZAVOD ZA JAVNO ZDRAVLJE</t>
  </si>
  <si>
    <t xml:space="preserve">1254           </t>
  </si>
  <si>
    <t>USPON ČAČAK</t>
  </si>
  <si>
    <t xml:space="preserve">1368           </t>
  </si>
  <si>
    <t>TRIVAX BEOGRAD</t>
  </si>
  <si>
    <t xml:space="preserve">1403           </t>
  </si>
  <si>
    <t>TROUGAO ČAČAK</t>
  </si>
  <si>
    <t xml:space="preserve">1427           </t>
  </si>
  <si>
    <t>Samostalna zanatska radnja  Tankosić</t>
  </si>
  <si>
    <t xml:space="preserve">1458           </t>
  </si>
  <si>
    <t>MIŠKOVIĆ DOO</t>
  </si>
  <si>
    <t xml:space="preserve">1508           </t>
  </si>
  <si>
    <t>UNIVERZAL ČAČAK</t>
  </si>
  <si>
    <t xml:space="preserve">1524           </t>
  </si>
  <si>
    <t>PAPIRDOL ČAČAK</t>
  </si>
  <si>
    <t xml:space="preserve">1556           </t>
  </si>
  <si>
    <t>FLORA KOMERC</t>
  </si>
  <si>
    <t xml:space="preserve">157            </t>
  </si>
  <si>
    <t>SANOMED DOO BEOGRAD</t>
  </si>
  <si>
    <t xml:space="preserve">1702           </t>
  </si>
  <si>
    <t>ČAČAK ELEKTRO ČAČAK</t>
  </si>
  <si>
    <t xml:space="preserve">1942           </t>
  </si>
  <si>
    <t>JP STOČARSKO VETERINARSKI CENTAR VETERINARSKI INSTITUT VELIKA PLANA</t>
  </si>
  <si>
    <t xml:space="preserve">2299           </t>
  </si>
  <si>
    <t>CIPELIĆI</t>
  </si>
  <si>
    <t xml:space="preserve">2457           </t>
  </si>
  <si>
    <t>LABRA DOO NIŠ</t>
  </si>
  <si>
    <t xml:space="preserve">2491           </t>
  </si>
  <si>
    <t>DOBROVOLJNO VATROG DRUŠTVO-ČA</t>
  </si>
  <si>
    <t xml:space="preserve">2686           </t>
  </si>
  <si>
    <t>DUNAV PLAST</t>
  </si>
  <si>
    <t xml:space="preserve">2709           </t>
  </si>
  <si>
    <t>LJILJA  SZR  ATENICA ČAČAK</t>
  </si>
  <si>
    <t xml:space="preserve">28             </t>
  </si>
  <si>
    <t>TEKIG VELETEKS</t>
  </si>
  <si>
    <t xml:space="preserve">2829           </t>
  </si>
  <si>
    <t>INSTITUT ZA MED RADA -DR DRAG.KARAJ</t>
  </si>
  <si>
    <t xml:space="preserve">2897           </t>
  </si>
  <si>
    <t>STAKLOPAN  PLUS  29 ČAČAK</t>
  </si>
  <si>
    <t xml:space="preserve">3003           </t>
  </si>
  <si>
    <t>UNIVERZAL S.Z.R</t>
  </si>
  <si>
    <t xml:space="preserve">3057           </t>
  </si>
  <si>
    <t>MEDISAL DOO</t>
  </si>
  <si>
    <t xml:space="preserve">3066           </t>
  </si>
  <si>
    <t>MEDI RAY DOO BEOGRAD</t>
  </si>
  <si>
    <t xml:space="preserve">3195           </t>
  </si>
  <si>
    <t>B2M</t>
  </si>
  <si>
    <t xml:space="preserve">3261           </t>
  </si>
  <si>
    <t>GRADNJA RISTOVIĆ ILIJA RISTOVIĆ GRADJEVINSKA  RADN</t>
  </si>
  <si>
    <t xml:space="preserve">3362           </t>
  </si>
  <si>
    <t>SCHILLER D.O.O.</t>
  </si>
  <si>
    <t xml:space="preserve">37             </t>
  </si>
  <si>
    <t>LUNA 032</t>
  </si>
  <si>
    <t xml:space="preserve">3893           </t>
  </si>
  <si>
    <t>DOM ZDRAVLJA "ČAČAK"</t>
  </si>
  <si>
    <t xml:space="preserve">4086           </t>
  </si>
  <si>
    <t>ELEKTROINŽINJERING ČAČAK</t>
  </si>
  <si>
    <t xml:space="preserve">4407           </t>
  </si>
  <si>
    <t>TRI O ARANDJELOVAC</t>
  </si>
  <si>
    <t xml:space="preserve">4485           </t>
  </si>
  <si>
    <t>VIS COMPANY ZEMUN</t>
  </si>
  <si>
    <t xml:space="preserve">6363           </t>
  </si>
  <si>
    <t>BORAC ČAČAK</t>
  </si>
  <si>
    <t xml:space="preserve">8888           </t>
  </si>
  <si>
    <t>VENIS</t>
  </si>
  <si>
    <t xml:space="preserve">00379          </t>
  </si>
  <si>
    <t>AS BRAĆA STANKOVIĆ</t>
  </si>
  <si>
    <t xml:space="preserve">0245           </t>
  </si>
  <si>
    <t>PALANKA PROMET DOO</t>
  </si>
  <si>
    <t xml:space="preserve">0800           </t>
  </si>
  <si>
    <t>TZR&amp;KATARINA</t>
  </si>
  <si>
    <t xml:space="preserve">128            </t>
  </si>
  <si>
    <t>DVL KOMERC DOO</t>
  </si>
  <si>
    <t xml:space="preserve">1283           </t>
  </si>
  <si>
    <t>MLEKARA MORAVICA DOO ARILJE</t>
  </si>
  <si>
    <t xml:space="preserve">1291           </t>
  </si>
  <si>
    <t>PEKARA  PONS DOO</t>
  </si>
  <si>
    <t xml:space="preserve">1837           </t>
  </si>
  <si>
    <t>INTER-KOMERC D.O.O</t>
  </si>
  <si>
    <t xml:space="preserve">2424           </t>
  </si>
  <si>
    <t>ILA PROMET</t>
  </si>
  <si>
    <t xml:space="preserve">2891           </t>
  </si>
  <si>
    <t>SUVOBOR  KOOP NN DOO nevaži</t>
  </si>
  <si>
    <t xml:space="preserve">3250           </t>
  </si>
  <si>
    <t>BORA DOO</t>
  </si>
  <si>
    <t xml:space="preserve">3859           </t>
  </si>
  <si>
    <t>BOŽILOVIĆ   LUXOR  DOO ne važi</t>
  </si>
  <si>
    <t>Ostala plaćanja (provizija)</t>
  </si>
</sst>
</file>

<file path=xl/styles.xml><?xml version="1.0" encoding="utf-8"?>
<styleSheet xmlns="http://schemas.openxmlformats.org/spreadsheetml/2006/main">
  <numFmts count="3">
    <numFmt numFmtId="164" formatCode="_-* #,##0.00\ _D_i_n_._-;\-* #,##0.00\ _D_i_n_._-;_-* &quot;-&quot;??\ _D_i_n_._-;_-@_-"/>
    <numFmt numFmtId="165" formatCode="#,##0.00\ [$Дин.-C1A]"/>
    <numFmt numFmtId="166" formatCode="#,##0.00\ [$Дин.-281A]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6">
    <xf numFmtId="0" fontId="0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49">
    <xf numFmtId="0" fontId="0" fillId="0" borderId="0" xfId="0"/>
    <xf numFmtId="0" fontId="0" fillId="0" borderId="0" xfId="0"/>
    <xf numFmtId="0" fontId="3" fillId="0" borderId="0" xfId="0" applyFont="1"/>
    <xf numFmtId="0" fontId="0" fillId="0" borderId="1" xfId="0" applyBorder="1" applyProtection="1"/>
    <xf numFmtId="166" fontId="0" fillId="0" borderId="1" xfId="0" applyNumberFormat="1" applyBorder="1" applyProtection="1">
      <protection locked="0"/>
    </xf>
    <xf numFmtId="166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66" fontId="0" fillId="0" borderId="0" xfId="0" applyNumberFormat="1"/>
    <xf numFmtId="4" fontId="0" fillId="0" borderId="0" xfId="0" applyNumberFormat="1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1" xfId="0" applyBorder="1" applyAlignment="1" applyProtection="1">
      <alignment horizontal="left"/>
    </xf>
    <xf numFmtId="14" fontId="4" fillId="0" borderId="0" xfId="0" applyNumberFormat="1" applyFont="1" applyAlignment="1" applyProtection="1">
      <alignment horizontal="center"/>
      <protection locked="0"/>
    </xf>
    <xf numFmtId="4" fontId="0" fillId="2" borderId="0" xfId="0" applyNumberFormat="1" applyFill="1"/>
    <xf numFmtId="166" fontId="0" fillId="2" borderId="0" xfId="0" applyNumberFormat="1" applyFill="1"/>
    <xf numFmtId="0" fontId="0" fillId="2" borderId="0" xfId="0" applyFill="1"/>
    <xf numFmtId="165" fontId="0" fillId="2" borderId="0" xfId="0" applyNumberFormat="1" applyFill="1"/>
    <xf numFmtId="165" fontId="0" fillId="0" borderId="0" xfId="0" applyNumberFormat="1"/>
    <xf numFmtId="0" fontId="3" fillId="0" borderId="1" xfId="0" applyFont="1" applyBorder="1" applyAlignment="1">
      <alignment wrapText="1"/>
    </xf>
    <xf numFmtId="0" fontId="5" fillId="0" borderId="0" xfId="0" applyFont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 applyProtection="1">
      <alignment horizontal="right" vertical="top" wrapText="1"/>
    </xf>
    <xf numFmtId="0" fontId="1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7" fillId="0" borderId="1" xfId="62" applyNumberFormat="1" applyFont="1" applyBorder="1"/>
    <xf numFmtId="4" fontId="7" fillId="0" borderId="1" xfId="62" applyNumberFormat="1" applyFont="1" applyBorder="1"/>
    <xf numFmtId="49" fontId="7" fillId="0" borderId="1" xfId="62" applyNumberFormat="1" applyFont="1" applyBorder="1" applyAlignment="1">
      <alignment horizontal="center"/>
    </xf>
    <xf numFmtId="49" fontId="7" fillId="0" borderId="1" xfId="63" applyNumberFormat="1" applyFont="1" applyBorder="1" applyAlignment="1">
      <alignment horizontal="center"/>
    </xf>
    <xf numFmtId="49" fontId="7" fillId="0" borderId="1" xfId="63" applyNumberFormat="1" applyFont="1" applyBorder="1"/>
    <xf numFmtId="4" fontId="7" fillId="0" borderId="1" xfId="63" applyNumberFormat="1" applyFont="1" applyBorder="1"/>
    <xf numFmtId="49" fontId="7" fillId="0" borderId="1" xfId="64" applyNumberFormat="1" applyFont="1" applyBorder="1"/>
    <xf numFmtId="4" fontId="7" fillId="0" borderId="1" xfId="64" applyNumberFormat="1" applyFont="1" applyBorder="1"/>
    <xf numFmtId="49" fontId="7" fillId="0" borderId="1" xfId="64" applyNumberFormat="1" applyFont="1" applyBorder="1" applyAlignment="1">
      <alignment horizontal="center"/>
    </xf>
    <xf numFmtId="49" fontId="7" fillId="0" borderId="1" xfId="65" applyNumberFormat="1" applyFont="1" applyBorder="1"/>
    <xf numFmtId="4" fontId="7" fillId="0" borderId="1" xfId="65" applyNumberFormat="1" applyFont="1" applyBorder="1"/>
    <xf numFmtId="49" fontId="7" fillId="0" borderId="1" xfId="65" applyNumberFormat="1" applyFont="1" applyBorder="1" applyAlignment="1">
      <alignment horizontal="center"/>
    </xf>
  </cellXfs>
  <cellStyles count="66">
    <cellStyle name="Comma 2" xfId="1"/>
    <cellStyle name="Comma 3" xfId="2"/>
    <cellStyle name="Normal" xfId="0" builtinId="0"/>
    <cellStyle name="Normal 10" xfId="11"/>
    <cellStyle name="Normal 11" xfId="12"/>
    <cellStyle name="Normal 12" xfId="13"/>
    <cellStyle name="Normal 13" xfId="14"/>
    <cellStyle name="Normal 14" xfId="16"/>
    <cellStyle name="Normal 15" xfId="15"/>
    <cellStyle name="Normal 16" xfId="17"/>
    <cellStyle name="Normal 17" xfId="18"/>
    <cellStyle name="Normal 18" xfId="19"/>
    <cellStyle name="Normal 19" xfId="20"/>
    <cellStyle name="Normal 2" xfId="3"/>
    <cellStyle name="Normal 20" xfId="21"/>
    <cellStyle name="Normal 21" xfId="22"/>
    <cellStyle name="Normal 22" xfId="23"/>
    <cellStyle name="Normal 23" xfId="24"/>
    <cellStyle name="Normal 24" xfId="25"/>
    <cellStyle name="Normal 25" xfId="26"/>
    <cellStyle name="Normal 26" xfId="27"/>
    <cellStyle name="Normal 27" xfId="28"/>
    <cellStyle name="Normal 28" xfId="29"/>
    <cellStyle name="Normal 29" xfId="30"/>
    <cellStyle name="Normal 3" xfId="4"/>
    <cellStyle name="Normal 30" xfId="31"/>
    <cellStyle name="Normal 31" xfId="32"/>
    <cellStyle name="Normal 32" xfId="33"/>
    <cellStyle name="Normal 33" xfId="34"/>
    <cellStyle name="Normal 34" xfId="35"/>
    <cellStyle name="Normal 35" xfId="36"/>
    <cellStyle name="Normal 36" xfId="37"/>
    <cellStyle name="Normal 37" xfId="40"/>
    <cellStyle name="Normal 38" xfId="38"/>
    <cellStyle name="Normal 39" xfId="39"/>
    <cellStyle name="Normal 4" xfId="5"/>
    <cellStyle name="Normal 40" xfId="41"/>
    <cellStyle name="Normal 41" xfId="42"/>
    <cellStyle name="Normal 42" xfId="43"/>
    <cellStyle name="Normal 43" xfId="44"/>
    <cellStyle name="Normal 44" xfId="45"/>
    <cellStyle name="Normal 45" xfId="46"/>
    <cellStyle name="Normal 46" xfId="47"/>
    <cellStyle name="Normal 47" xfId="48"/>
    <cellStyle name="Normal 48" xfId="49"/>
    <cellStyle name="Normal 49" xfId="50"/>
    <cellStyle name="Normal 5" xfId="6"/>
    <cellStyle name="Normal 50" xfId="51"/>
    <cellStyle name="Normal 51" xfId="52"/>
    <cellStyle name="Normal 52" xfId="53"/>
    <cellStyle name="Normal 53" xfId="54"/>
    <cellStyle name="Normal 54" xfId="55"/>
    <cellStyle name="Normal 55" xfId="56"/>
    <cellStyle name="Normal 56" xfId="57"/>
    <cellStyle name="Normal 57" xfId="58"/>
    <cellStyle name="Normal 58" xfId="59"/>
    <cellStyle name="Normal 59" xfId="60"/>
    <cellStyle name="Normal 6" xfId="7"/>
    <cellStyle name="Normal 60" xfId="61"/>
    <cellStyle name="Normal 61" xfId="62"/>
    <cellStyle name="Normal 62" xfId="63"/>
    <cellStyle name="Normal 63" xfId="64"/>
    <cellStyle name="Normal 64" xfId="65"/>
    <cellStyle name="Normal 7" xfId="8"/>
    <cellStyle name="Normal 8" xfId="9"/>
    <cellStyle name="Normal 9" xf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9"/>
  <sheetViews>
    <sheetView tabSelected="1" workbookViewId="0">
      <selection activeCell="D32" sqref="D32"/>
    </sheetView>
  </sheetViews>
  <sheetFormatPr defaultRowHeight="15"/>
  <cols>
    <col min="1" max="1" width="18.85546875" style="11" customWidth="1"/>
    <col min="2" max="2" width="48.85546875" customWidth="1"/>
    <col min="3" max="3" width="31" customWidth="1"/>
    <col min="4" max="4" width="17.140625" customWidth="1"/>
    <col min="5" max="5" width="9.5703125" customWidth="1"/>
    <col min="6" max="6" width="16" customWidth="1"/>
    <col min="8" max="8" width="17.7109375" bestFit="1" customWidth="1"/>
    <col min="10" max="10" width="11.7109375" style="13" customWidth="1"/>
  </cols>
  <sheetData>
    <row r="1" spans="1:10" ht="18.75" customHeight="1">
      <c r="A1" s="24" t="s">
        <v>38</v>
      </c>
      <c r="B1" s="24"/>
      <c r="C1" s="24"/>
      <c r="D1" s="1"/>
    </row>
    <row r="2" spans="1:10" ht="52.5" customHeight="1">
      <c r="A2" s="25" t="s">
        <v>1</v>
      </c>
      <c r="B2" s="25"/>
      <c r="C2" s="25"/>
      <c r="D2" s="1"/>
      <c r="E2" s="2" t="s">
        <v>0</v>
      </c>
      <c r="F2" s="17" t="s">
        <v>41</v>
      </c>
    </row>
    <row r="3" spans="1:10">
      <c r="A3" s="9">
        <v>1</v>
      </c>
      <c r="B3" s="3" t="s">
        <v>2</v>
      </c>
      <c r="C3" s="4">
        <v>4657237.17</v>
      </c>
      <c r="D3" s="1"/>
      <c r="E3" s="18"/>
      <c r="F3" s="18"/>
      <c r="H3" s="13"/>
    </row>
    <row r="4" spans="1:10">
      <c r="A4" s="9">
        <v>2</v>
      </c>
      <c r="B4" s="3" t="s">
        <v>3</v>
      </c>
      <c r="C4" s="4">
        <f>559144.19+1479333.33+5217216.67</f>
        <v>7255694.1899999995</v>
      </c>
      <c r="D4" s="1"/>
      <c r="E4" s="18"/>
      <c r="F4" s="18"/>
      <c r="H4" s="13"/>
    </row>
    <row r="5" spans="1:10">
      <c r="A5" s="9">
        <v>3</v>
      </c>
      <c r="B5" s="3" t="s">
        <v>4</v>
      </c>
      <c r="C5" s="4">
        <v>27723</v>
      </c>
      <c r="D5" s="12"/>
      <c r="E5" s="18"/>
      <c r="F5" s="18"/>
      <c r="H5" s="13"/>
    </row>
    <row r="6" spans="1:10">
      <c r="A6" s="9">
        <v>4</v>
      </c>
      <c r="B6" s="3" t="s">
        <v>5</v>
      </c>
      <c r="C6" s="4">
        <v>0</v>
      </c>
      <c r="D6" s="1"/>
      <c r="E6" s="19"/>
      <c r="F6" s="18"/>
    </row>
    <row r="7" spans="1:10">
      <c r="A7" s="27" t="s">
        <v>6</v>
      </c>
      <c r="B7" s="28"/>
      <c r="C7" s="5">
        <f>SUM(C3:C6)</f>
        <v>11940654.359999999</v>
      </c>
      <c r="D7" s="1"/>
      <c r="E7" s="20"/>
      <c r="F7" s="19"/>
    </row>
    <row r="8" spans="1:10" ht="24.75" customHeight="1">
      <c r="A8" s="29" t="s">
        <v>7</v>
      </c>
      <c r="B8" s="30"/>
      <c r="C8" s="6"/>
      <c r="D8" s="1"/>
      <c r="E8" s="19"/>
      <c r="F8" s="20"/>
    </row>
    <row r="9" spans="1:10">
      <c r="A9" s="9">
        <v>1</v>
      </c>
      <c r="B9" s="7" t="s">
        <v>8</v>
      </c>
      <c r="C9" s="4">
        <f>+C14+C15+C16+C17+C18+C20+C33+C34+C99+C102+C110+C111+C112+C113+C114+C115+C116+C117+C118+C119+C120+C121</f>
        <v>6384995.9900000002</v>
      </c>
      <c r="D9" s="1"/>
      <c r="E9" s="18"/>
      <c r="F9" s="18"/>
      <c r="H9" s="13"/>
    </row>
    <row r="10" spans="1:10">
      <c r="A10" s="9">
        <v>2</v>
      </c>
      <c r="B10" s="3" t="s">
        <v>9</v>
      </c>
      <c r="C10" s="4">
        <f>+C100</f>
        <v>0</v>
      </c>
      <c r="D10" s="1"/>
      <c r="E10" s="19"/>
      <c r="F10" s="18"/>
      <c r="H10" s="13"/>
    </row>
    <row r="11" spans="1:10">
      <c r="A11" s="31" t="s">
        <v>10</v>
      </c>
      <c r="B11" s="31"/>
      <c r="C11" s="8">
        <f>SUM(C9:C10)</f>
        <v>6384995.9900000002</v>
      </c>
      <c r="D11" s="1"/>
      <c r="E11" s="20"/>
      <c r="F11" s="18"/>
      <c r="H11" s="13"/>
    </row>
    <row r="12" spans="1:10">
      <c r="A12" s="32" t="s">
        <v>11</v>
      </c>
      <c r="B12" s="33"/>
      <c r="C12" s="8">
        <f>+C7-C11</f>
        <v>5555658.3699999992</v>
      </c>
      <c r="D12" s="1"/>
      <c r="E12" s="20"/>
      <c r="F12" s="18"/>
    </row>
    <row r="13" spans="1:10" ht="18.75">
      <c r="A13" s="34" t="s">
        <v>12</v>
      </c>
      <c r="B13" s="34"/>
      <c r="C13" s="6"/>
      <c r="D13" s="22"/>
      <c r="E13" s="20"/>
      <c r="F13" s="18"/>
      <c r="H13" s="13"/>
    </row>
    <row r="14" spans="1:10">
      <c r="A14" s="9">
        <v>1</v>
      </c>
      <c r="B14" s="16" t="s">
        <v>13</v>
      </c>
      <c r="C14" s="4">
        <v>0</v>
      </c>
      <c r="D14" s="1"/>
      <c r="E14" s="21"/>
      <c r="F14" s="18"/>
      <c r="H14" s="12"/>
    </row>
    <row r="15" spans="1:10">
      <c r="A15" s="9">
        <v>2</v>
      </c>
      <c r="B15" s="16" t="s">
        <v>14</v>
      </c>
      <c r="C15" s="4">
        <v>0</v>
      </c>
      <c r="D15" s="1"/>
      <c r="E15" s="20"/>
      <c r="F15" s="18"/>
    </row>
    <row r="16" spans="1:10" s="1" customFormat="1">
      <c r="A16" s="9">
        <v>3</v>
      </c>
      <c r="B16" s="16" t="s">
        <v>32</v>
      </c>
      <c r="C16" s="4">
        <v>0</v>
      </c>
      <c r="E16" s="20"/>
      <c r="F16" s="18"/>
      <c r="H16" s="13"/>
      <c r="J16" s="13"/>
    </row>
    <row r="17" spans="1:10">
      <c r="A17" s="9">
        <v>4</v>
      </c>
      <c r="B17" s="16" t="s">
        <v>15</v>
      </c>
      <c r="C17" s="4">
        <v>0</v>
      </c>
      <c r="D17" s="1"/>
      <c r="E17" s="20"/>
      <c r="F17" s="18"/>
      <c r="H17" s="13"/>
    </row>
    <row r="18" spans="1:10">
      <c r="A18" s="9">
        <v>5</v>
      </c>
      <c r="B18" s="16" t="s">
        <v>16</v>
      </c>
      <c r="C18" s="4">
        <v>6056.39</v>
      </c>
      <c r="E18" s="18"/>
      <c r="F18" s="18"/>
      <c r="G18" s="13"/>
      <c r="H18" s="13"/>
    </row>
    <row r="19" spans="1:10" s="1" customFormat="1">
      <c r="A19" s="40" t="s">
        <v>54</v>
      </c>
      <c r="B19" s="41" t="s">
        <v>55</v>
      </c>
      <c r="C19" s="42">
        <v>6056.39</v>
      </c>
      <c r="E19" s="18"/>
      <c r="F19" s="18"/>
      <c r="G19" s="13"/>
      <c r="H19" s="13"/>
      <c r="J19" s="13"/>
    </row>
    <row r="20" spans="1:10">
      <c r="A20" s="9">
        <v>6</v>
      </c>
      <c r="B20" s="16" t="s">
        <v>31</v>
      </c>
      <c r="C20" s="4">
        <v>1470693.33</v>
      </c>
      <c r="E20" s="18"/>
      <c r="F20" s="18"/>
      <c r="G20" s="13"/>
      <c r="H20" s="13"/>
    </row>
    <row r="21" spans="1:10" s="1" customFormat="1">
      <c r="A21" s="48" t="s">
        <v>182</v>
      </c>
      <c r="B21" s="46" t="s">
        <v>183</v>
      </c>
      <c r="C21" s="47">
        <v>87894.62</v>
      </c>
      <c r="E21" s="18"/>
      <c r="F21" s="18"/>
      <c r="G21" s="13"/>
      <c r="H21" s="13"/>
      <c r="J21" s="13"/>
    </row>
    <row r="22" spans="1:10" s="1" customFormat="1">
      <c r="A22" s="48" t="s">
        <v>184</v>
      </c>
      <c r="B22" s="46" t="s">
        <v>185</v>
      </c>
      <c r="C22" s="47">
        <v>270160</v>
      </c>
      <c r="E22" s="18"/>
      <c r="F22" s="18"/>
      <c r="G22" s="13"/>
      <c r="H22" s="13"/>
      <c r="J22" s="13"/>
    </row>
    <row r="23" spans="1:10" s="1" customFormat="1">
      <c r="A23" s="48" t="s">
        <v>186</v>
      </c>
      <c r="B23" s="46" t="s">
        <v>187</v>
      </c>
      <c r="C23" s="47">
        <v>72911.83</v>
      </c>
      <c r="E23" s="18"/>
      <c r="F23" s="18"/>
      <c r="G23" s="13"/>
      <c r="H23" s="13"/>
      <c r="J23" s="13"/>
    </row>
    <row r="24" spans="1:10" s="1" customFormat="1">
      <c r="A24" s="48" t="s">
        <v>46</v>
      </c>
      <c r="B24" s="46" t="s">
        <v>47</v>
      </c>
      <c r="C24" s="47">
        <v>43680</v>
      </c>
      <c r="E24" s="18"/>
      <c r="F24" s="18"/>
      <c r="G24" s="13"/>
      <c r="H24" s="13"/>
      <c r="J24" s="13"/>
    </row>
    <row r="25" spans="1:10" s="1" customFormat="1">
      <c r="A25" s="48" t="s">
        <v>188</v>
      </c>
      <c r="B25" s="46" t="s">
        <v>189</v>
      </c>
      <c r="C25" s="47">
        <v>23614.799999999999</v>
      </c>
      <c r="E25" s="18"/>
      <c r="F25" s="18"/>
      <c r="G25" s="13"/>
      <c r="H25" s="13"/>
      <c r="J25" s="13"/>
    </row>
    <row r="26" spans="1:10" s="1" customFormat="1">
      <c r="A26" s="48" t="s">
        <v>190</v>
      </c>
      <c r="B26" s="46" t="s">
        <v>191</v>
      </c>
      <c r="C26" s="47">
        <v>224054.05</v>
      </c>
      <c r="E26" s="18"/>
      <c r="F26" s="18"/>
      <c r="G26" s="13"/>
      <c r="H26" s="13"/>
      <c r="J26" s="13"/>
    </row>
    <row r="27" spans="1:10" s="1" customFormat="1">
      <c r="A27" s="48" t="s">
        <v>192</v>
      </c>
      <c r="B27" s="46" t="s">
        <v>193</v>
      </c>
      <c r="C27" s="47">
        <v>84847.4</v>
      </c>
      <c r="E27" s="18"/>
      <c r="F27" s="18"/>
      <c r="G27" s="13"/>
      <c r="H27" s="13"/>
      <c r="J27" s="13"/>
    </row>
    <row r="28" spans="1:10" s="1" customFormat="1">
      <c r="A28" s="48" t="s">
        <v>194</v>
      </c>
      <c r="B28" s="46" t="s">
        <v>195</v>
      </c>
      <c r="C28" s="47">
        <v>165924.51999999999</v>
      </c>
      <c r="E28" s="18"/>
      <c r="F28" s="18"/>
      <c r="G28" s="13"/>
      <c r="H28" s="13"/>
      <c r="J28" s="13"/>
    </row>
    <row r="29" spans="1:10" s="1" customFormat="1">
      <c r="A29" s="48" t="s">
        <v>196</v>
      </c>
      <c r="B29" s="46" t="s">
        <v>197</v>
      </c>
      <c r="C29" s="47">
        <v>119396.36</v>
      </c>
      <c r="E29" s="18"/>
      <c r="F29" s="18"/>
      <c r="G29" s="13"/>
      <c r="H29" s="13"/>
      <c r="J29" s="13"/>
    </row>
    <row r="30" spans="1:10" s="1" customFormat="1">
      <c r="A30" s="48" t="s">
        <v>198</v>
      </c>
      <c r="B30" s="46" t="s">
        <v>199</v>
      </c>
      <c r="C30" s="47">
        <v>206388.05</v>
      </c>
      <c r="E30" s="18"/>
      <c r="F30" s="18"/>
      <c r="G30" s="13"/>
      <c r="H30" s="13"/>
      <c r="J30" s="13"/>
    </row>
    <row r="31" spans="1:10" s="1" customFormat="1">
      <c r="A31" s="48" t="s">
        <v>200</v>
      </c>
      <c r="B31" s="46" t="s">
        <v>201</v>
      </c>
      <c r="C31" s="47">
        <v>127816.2</v>
      </c>
      <c r="E31" s="18"/>
      <c r="F31" s="18"/>
      <c r="G31" s="13"/>
      <c r="H31" s="13"/>
      <c r="J31" s="13"/>
    </row>
    <row r="32" spans="1:10" s="1" customFormat="1">
      <c r="A32" s="48" t="s">
        <v>202</v>
      </c>
      <c r="B32" s="46" t="s">
        <v>203</v>
      </c>
      <c r="C32" s="47">
        <v>44005.5</v>
      </c>
      <c r="D32" s="13"/>
      <c r="E32" s="18"/>
      <c r="F32" s="18"/>
      <c r="G32" s="13"/>
      <c r="H32" s="13"/>
      <c r="J32" s="13"/>
    </row>
    <row r="33" spans="1:10" s="1" customFormat="1">
      <c r="A33" s="9">
        <v>7</v>
      </c>
      <c r="B33" s="16" t="s">
        <v>28</v>
      </c>
      <c r="C33" s="4">
        <v>0</v>
      </c>
      <c r="E33" s="18"/>
      <c r="F33" s="18"/>
      <c r="G33" s="13"/>
      <c r="H33" s="13"/>
      <c r="J33" s="13"/>
    </row>
    <row r="34" spans="1:10">
      <c r="A34" s="9">
        <v>8</v>
      </c>
      <c r="B34" s="16" t="s">
        <v>17</v>
      </c>
      <c r="C34" s="4">
        <f>1516411.98+2702690.1+130000</f>
        <v>4349102.0800000001</v>
      </c>
      <c r="E34" s="20"/>
      <c r="F34" s="18"/>
      <c r="G34" s="13"/>
      <c r="H34" s="13"/>
    </row>
    <row r="35" spans="1:10" s="1" customFormat="1">
      <c r="A35" s="45" t="s">
        <v>56</v>
      </c>
      <c r="B35" s="43" t="s">
        <v>57</v>
      </c>
      <c r="C35" s="44">
        <v>19000</v>
      </c>
      <c r="E35" s="20"/>
      <c r="F35" s="18"/>
      <c r="G35" s="13"/>
      <c r="H35" s="13"/>
      <c r="J35" s="13"/>
    </row>
    <row r="36" spans="1:10" s="1" customFormat="1">
      <c r="A36" s="45" t="s">
        <v>58</v>
      </c>
      <c r="B36" s="43" t="s">
        <v>59</v>
      </c>
      <c r="C36" s="44">
        <v>2400</v>
      </c>
      <c r="E36" s="20"/>
      <c r="F36" s="18"/>
      <c r="G36" s="13"/>
      <c r="H36" s="13"/>
      <c r="J36" s="13"/>
    </row>
    <row r="37" spans="1:10" s="1" customFormat="1">
      <c r="A37" s="45" t="s">
        <v>60</v>
      </c>
      <c r="B37" s="43" t="s">
        <v>61</v>
      </c>
      <c r="C37" s="44">
        <v>22320</v>
      </c>
      <c r="E37" s="20"/>
      <c r="F37" s="18"/>
      <c r="G37" s="13"/>
      <c r="H37" s="13"/>
      <c r="J37" s="13"/>
    </row>
    <row r="38" spans="1:10" s="1" customFormat="1">
      <c r="A38" s="45" t="s">
        <v>62</v>
      </c>
      <c r="B38" s="43" t="s">
        <v>63</v>
      </c>
      <c r="C38" s="44">
        <v>73221.600000000006</v>
      </c>
      <c r="E38" s="20"/>
      <c r="F38" s="18"/>
      <c r="G38" s="13"/>
      <c r="H38" s="13"/>
      <c r="J38" s="13"/>
    </row>
    <row r="39" spans="1:10" s="1" customFormat="1">
      <c r="A39" s="45" t="s">
        <v>64</v>
      </c>
      <c r="B39" s="43" t="s">
        <v>65</v>
      </c>
      <c r="C39" s="44">
        <v>16740</v>
      </c>
      <c r="E39" s="20"/>
      <c r="F39" s="18"/>
      <c r="G39" s="13"/>
      <c r="H39" s="13"/>
      <c r="J39" s="13"/>
    </row>
    <row r="40" spans="1:10" s="1" customFormat="1">
      <c r="A40" s="45" t="s">
        <v>66</v>
      </c>
      <c r="B40" s="43" t="s">
        <v>67</v>
      </c>
      <c r="C40" s="44">
        <v>6519.06</v>
      </c>
      <c r="E40" s="20"/>
      <c r="F40" s="18"/>
      <c r="G40" s="13"/>
      <c r="H40" s="13"/>
      <c r="J40" s="13"/>
    </row>
    <row r="41" spans="1:10" s="1" customFormat="1">
      <c r="A41" s="45" t="s">
        <v>68</v>
      </c>
      <c r="B41" s="43" t="s">
        <v>69</v>
      </c>
      <c r="C41" s="44">
        <v>12000</v>
      </c>
      <c r="E41" s="20"/>
      <c r="F41" s="18"/>
      <c r="G41" s="13"/>
      <c r="H41" s="13"/>
      <c r="J41" s="13"/>
    </row>
    <row r="42" spans="1:10" s="1" customFormat="1">
      <c r="A42" s="45" t="s">
        <v>70</v>
      </c>
      <c r="B42" s="43" t="s">
        <v>71</v>
      </c>
      <c r="C42" s="44">
        <v>99000</v>
      </c>
      <c r="E42" s="20"/>
      <c r="F42" s="18"/>
      <c r="G42" s="13"/>
      <c r="H42" s="13"/>
      <c r="J42" s="13"/>
    </row>
    <row r="43" spans="1:10" s="1" customFormat="1">
      <c r="A43" s="45" t="s">
        <v>72</v>
      </c>
      <c r="B43" s="43" t="s">
        <v>73</v>
      </c>
      <c r="C43" s="44">
        <v>16800</v>
      </c>
      <c r="E43" s="20"/>
      <c r="F43" s="18"/>
      <c r="G43" s="13"/>
      <c r="H43" s="13"/>
      <c r="J43" s="13"/>
    </row>
    <row r="44" spans="1:10" s="1" customFormat="1">
      <c r="A44" s="45" t="s">
        <v>74</v>
      </c>
      <c r="B44" s="43" t="s">
        <v>75</v>
      </c>
      <c r="C44" s="44">
        <v>9600</v>
      </c>
      <c r="E44" s="20"/>
      <c r="F44" s="18"/>
      <c r="G44" s="13"/>
      <c r="H44" s="13"/>
      <c r="J44" s="13"/>
    </row>
    <row r="45" spans="1:10" s="1" customFormat="1">
      <c r="A45" s="45" t="s">
        <v>76</v>
      </c>
      <c r="B45" s="43" t="s">
        <v>77</v>
      </c>
      <c r="C45" s="44">
        <v>89880</v>
      </c>
      <c r="E45" s="20"/>
      <c r="F45" s="18"/>
      <c r="G45" s="13"/>
      <c r="H45" s="13"/>
      <c r="J45" s="13"/>
    </row>
    <row r="46" spans="1:10" s="1" customFormat="1">
      <c r="A46" s="45" t="s">
        <v>78</v>
      </c>
      <c r="B46" s="43" t="s">
        <v>79</v>
      </c>
      <c r="C46" s="44">
        <v>681916.35</v>
      </c>
      <c r="E46" s="20"/>
      <c r="F46" s="18"/>
      <c r="G46" s="13"/>
      <c r="H46" s="13"/>
      <c r="J46" s="13"/>
    </row>
    <row r="47" spans="1:10" s="1" customFormat="1">
      <c r="A47" s="45" t="s">
        <v>80</v>
      </c>
      <c r="B47" s="43" t="s">
        <v>81</v>
      </c>
      <c r="C47" s="44">
        <v>18768</v>
      </c>
      <c r="E47" s="20"/>
      <c r="F47" s="18"/>
      <c r="G47" s="13"/>
      <c r="H47" s="13"/>
      <c r="J47" s="13"/>
    </row>
    <row r="48" spans="1:10" s="1" customFormat="1">
      <c r="A48" s="45" t="s">
        <v>82</v>
      </c>
      <c r="B48" s="43" t="s">
        <v>83</v>
      </c>
      <c r="C48" s="44">
        <v>59712</v>
      </c>
      <c r="E48" s="20"/>
      <c r="F48" s="18"/>
      <c r="G48" s="13"/>
      <c r="H48" s="13"/>
      <c r="J48" s="13"/>
    </row>
    <row r="49" spans="1:10" s="1" customFormat="1">
      <c r="A49" s="45" t="s">
        <v>84</v>
      </c>
      <c r="B49" s="43" t="s">
        <v>85</v>
      </c>
      <c r="C49" s="44">
        <v>335184.59999999998</v>
      </c>
      <c r="E49" s="20"/>
      <c r="F49" s="18"/>
      <c r="G49" s="13"/>
      <c r="H49" s="13"/>
      <c r="J49" s="13"/>
    </row>
    <row r="50" spans="1:10" s="1" customFormat="1">
      <c r="A50" s="45" t="s">
        <v>86</v>
      </c>
      <c r="B50" s="43" t="s">
        <v>87</v>
      </c>
      <c r="C50" s="44">
        <v>516299.06</v>
      </c>
      <c r="E50" s="20"/>
      <c r="F50" s="18"/>
      <c r="G50" s="13"/>
      <c r="H50" s="13"/>
      <c r="J50" s="13"/>
    </row>
    <row r="51" spans="1:10" s="1" customFormat="1">
      <c r="A51" s="45" t="s">
        <v>88</v>
      </c>
      <c r="B51" s="43" t="s">
        <v>89</v>
      </c>
      <c r="C51" s="44">
        <v>22380</v>
      </c>
      <c r="E51" s="20"/>
      <c r="F51" s="18"/>
      <c r="G51" s="13"/>
      <c r="H51" s="13"/>
      <c r="J51" s="13"/>
    </row>
    <row r="52" spans="1:10" s="1" customFormat="1">
      <c r="A52" s="45" t="s">
        <v>90</v>
      </c>
      <c r="B52" s="43" t="s">
        <v>91</v>
      </c>
      <c r="C52" s="44">
        <v>11200</v>
      </c>
      <c r="E52" s="20"/>
      <c r="F52" s="18"/>
      <c r="G52" s="13"/>
      <c r="H52" s="13"/>
      <c r="J52" s="13"/>
    </row>
    <row r="53" spans="1:10" s="1" customFormat="1">
      <c r="A53" s="45" t="s">
        <v>92</v>
      </c>
      <c r="B53" s="43" t="s">
        <v>93</v>
      </c>
      <c r="C53" s="44">
        <v>173160</v>
      </c>
      <c r="E53" s="20"/>
      <c r="F53" s="18"/>
      <c r="G53" s="13"/>
      <c r="H53" s="13"/>
      <c r="J53" s="13"/>
    </row>
    <row r="54" spans="1:10" s="1" customFormat="1">
      <c r="A54" s="45" t="s">
        <v>94</v>
      </c>
      <c r="B54" s="43" t="s">
        <v>95</v>
      </c>
      <c r="C54" s="44">
        <v>2500</v>
      </c>
      <c r="E54" s="20"/>
      <c r="F54" s="18"/>
      <c r="G54" s="13"/>
      <c r="H54" s="13"/>
      <c r="J54" s="13"/>
    </row>
    <row r="55" spans="1:10" s="1" customFormat="1">
      <c r="A55" s="45" t="s">
        <v>96</v>
      </c>
      <c r="B55" s="43" t="s">
        <v>97</v>
      </c>
      <c r="C55" s="44">
        <v>2760</v>
      </c>
      <c r="E55" s="20"/>
      <c r="F55" s="18"/>
      <c r="G55" s="13"/>
      <c r="H55" s="13"/>
      <c r="J55" s="13"/>
    </row>
    <row r="56" spans="1:10" s="1" customFormat="1">
      <c r="A56" s="45" t="s">
        <v>98</v>
      </c>
      <c r="B56" s="43" t="s">
        <v>99</v>
      </c>
      <c r="C56" s="44">
        <v>78885.31</v>
      </c>
      <c r="E56" s="20"/>
      <c r="F56" s="18"/>
      <c r="G56" s="13"/>
      <c r="H56" s="13"/>
      <c r="J56" s="13"/>
    </row>
    <row r="57" spans="1:10" s="1" customFormat="1">
      <c r="A57" s="45" t="s">
        <v>100</v>
      </c>
      <c r="B57" s="43" t="s">
        <v>101</v>
      </c>
      <c r="C57" s="44">
        <v>8160</v>
      </c>
      <c r="E57" s="20"/>
      <c r="F57" s="18"/>
      <c r="G57" s="13"/>
      <c r="H57" s="13"/>
      <c r="J57" s="13"/>
    </row>
    <row r="58" spans="1:10" s="1" customFormat="1">
      <c r="A58" s="45" t="s">
        <v>102</v>
      </c>
      <c r="B58" s="43" t="s">
        <v>103</v>
      </c>
      <c r="C58" s="44">
        <v>130000</v>
      </c>
      <c r="E58" s="20"/>
      <c r="F58" s="18"/>
      <c r="G58" s="13"/>
      <c r="H58" s="13"/>
      <c r="J58" s="13"/>
    </row>
    <row r="59" spans="1:10" s="1" customFormat="1">
      <c r="A59" s="45" t="s">
        <v>104</v>
      </c>
      <c r="B59" s="43" t="s">
        <v>105</v>
      </c>
      <c r="C59" s="44">
        <v>218939.36</v>
      </c>
      <c r="E59" s="20"/>
      <c r="F59" s="18"/>
      <c r="G59" s="13"/>
      <c r="H59" s="13"/>
      <c r="J59" s="13"/>
    </row>
    <row r="60" spans="1:10" s="1" customFormat="1">
      <c r="A60" s="45" t="s">
        <v>106</v>
      </c>
      <c r="B60" s="43" t="s">
        <v>107</v>
      </c>
      <c r="C60" s="44">
        <v>58320</v>
      </c>
      <c r="E60" s="20"/>
      <c r="F60" s="18"/>
      <c r="G60" s="13"/>
      <c r="H60" s="13"/>
      <c r="J60" s="13"/>
    </row>
    <row r="61" spans="1:10" s="1" customFormat="1">
      <c r="A61" s="45" t="s">
        <v>108</v>
      </c>
      <c r="B61" s="43" t="s">
        <v>109</v>
      </c>
      <c r="C61" s="44">
        <v>18600</v>
      </c>
      <c r="E61" s="20"/>
      <c r="F61" s="18"/>
      <c r="G61" s="13"/>
      <c r="H61" s="13"/>
      <c r="J61" s="13"/>
    </row>
    <row r="62" spans="1:10" s="1" customFormat="1">
      <c r="A62" s="45" t="s">
        <v>110</v>
      </c>
      <c r="B62" s="43" t="s">
        <v>111</v>
      </c>
      <c r="C62" s="44">
        <v>121109.28</v>
      </c>
      <c r="E62" s="20"/>
      <c r="F62" s="18"/>
      <c r="G62" s="13"/>
      <c r="H62" s="13"/>
      <c r="J62" s="13"/>
    </row>
    <row r="63" spans="1:10" s="1" customFormat="1">
      <c r="A63" s="45" t="s">
        <v>112</v>
      </c>
      <c r="B63" s="43" t="s">
        <v>113</v>
      </c>
      <c r="C63" s="44">
        <v>40320</v>
      </c>
      <c r="E63" s="20"/>
      <c r="F63" s="18"/>
      <c r="G63" s="13"/>
      <c r="H63" s="13"/>
      <c r="J63" s="13"/>
    </row>
    <row r="64" spans="1:10" s="1" customFormat="1">
      <c r="A64" s="45" t="s">
        <v>114</v>
      </c>
      <c r="B64" s="43" t="s">
        <v>115</v>
      </c>
      <c r="C64" s="44">
        <v>20040</v>
      </c>
      <c r="E64" s="20"/>
      <c r="F64" s="18"/>
      <c r="G64" s="13"/>
      <c r="H64" s="13"/>
      <c r="J64" s="13"/>
    </row>
    <row r="65" spans="1:10" s="1" customFormat="1">
      <c r="A65" s="45" t="s">
        <v>116</v>
      </c>
      <c r="B65" s="43" t="s">
        <v>117</v>
      </c>
      <c r="C65" s="44">
        <v>76643</v>
      </c>
      <c r="E65" s="20"/>
      <c r="F65" s="18"/>
      <c r="G65" s="13"/>
      <c r="H65" s="13"/>
      <c r="J65" s="13"/>
    </row>
    <row r="66" spans="1:10" s="1" customFormat="1">
      <c r="A66" s="45" t="s">
        <v>118</v>
      </c>
      <c r="B66" s="43" t="s">
        <v>119</v>
      </c>
      <c r="C66" s="44">
        <v>142242</v>
      </c>
      <c r="E66" s="20"/>
      <c r="F66" s="18"/>
      <c r="G66" s="13"/>
      <c r="H66" s="13"/>
      <c r="J66" s="13"/>
    </row>
    <row r="67" spans="1:10" s="1" customFormat="1">
      <c r="A67" s="45" t="s">
        <v>120</v>
      </c>
      <c r="B67" s="43" t="s">
        <v>121</v>
      </c>
      <c r="C67" s="44">
        <v>41698.800000000003</v>
      </c>
      <c r="E67" s="20"/>
      <c r="F67" s="18"/>
      <c r="G67" s="13"/>
      <c r="H67" s="13"/>
      <c r="J67" s="13"/>
    </row>
    <row r="68" spans="1:10" s="1" customFormat="1">
      <c r="A68" s="45" t="s">
        <v>122</v>
      </c>
      <c r="B68" s="43" t="s">
        <v>123</v>
      </c>
      <c r="C68" s="44">
        <v>4800</v>
      </c>
      <c r="E68" s="20"/>
      <c r="F68" s="18"/>
      <c r="G68" s="13"/>
      <c r="H68" s="13"/>
      <c r="J68" s="13"/>
    </row>
    <row r="69" spans="1:10" s="1" customFormat="1">
      <c r="A69" s="45" t="s">
        <v>124</v>
      </c>
      <c r="B69" s="43" t="s">
        <v>125</v>
      </c>
      <c r="C69" s="44">
        <v>43200</v>
      </c>
      <c r="E69" s="20"/>
      <c r="F69" s="18"/>
      <c r="G69" s="13"/>
      <c r="H69" s="13"/>
      <c r="J69" s="13"/>
    </row>
    <row r="70" spans="1:10" s="1" customFormat="1">
      <c r="A70" s="45" t="s">
        <v>126</v>
      </c>
      <c r="B70" s="43" t="s">
        <v>127</v>
      </c>
      <c r="C70" s="44">
        <v>159284.1</v>
      </c>
      <c r="E70" s="20"/>
      <c r="F70" s="18"/>
      <c r="G70" s="13"/>
      <c r="H70" s="13"/>
      <c r="J70" s="13"/>
    </row>
    <row r="71" spans="1:10" s="1" customFormat="1">
      <c r="A71" s="45" t="s">
        <v>128</v>
      </c>
      <c r="B71" s="43" t="s">
        <v>129</v>
      </c>
      <c r="C71" s="44">
        <v>148752</v>
      </c>
      <c r="E71" s="20"/>
      <c r="F71" s="18"/>
      <c r="G71" s="13"/>
      <c r="H71" s="13"/>
      <c r="J71" s="13"/>
    </row>
    <row r="72" spans="1:10" s="1" customFormat="1">
      <c r="A72" s="45" t="s">
        <v>130</v>
      </c>
      <c r="B72" s="43" t="s">
        <v>131</v>
      </c>
      <c r="C72" s="44">
        <v>53003.4</v>
      </c>
      <c r="E72" s="20"/>
      <c r="F72" s="18"/>
      <c r="G72" s="13"/>
      <c r="H72" s="13"/>
      <c r="J72" s="13"/>
    </row>
    <row r="73" spans="1:10" s="1" customFormat="1">
      <c r="A73" s="45" t="s">
        <v>132</v>
      </c>
      <c r="B73" s="43" t="s">
        <v>133</v>
      </c>
      <c r="C73" s="44">
        <v>40692</v>
      </c>
      <c r="E73" s="20"/>
      <c r="F73" s="18"/>
      <c r="G73" s="13"/>
      <c r="H73" s="13"/>
      <c r="J73" s="13"/>
    </row>
    <row r="74" spans="1:10" s="1" customFormat="1">
      <c r="A74" s="45" t="s">
        <v>134</v>
      </c>
      <c r="B74" s="43" t="s">
        <v>135</v>
      </c>
      <c r="C74" s="44">
        <v>30264</v>
      </c>
      <c r="E74" s="20"/>
      <c r="F74" s="18"/>
      <c r="G74" s="13"/>
      <c r="H74" s="13"/>
      <c r="J74" s="13"/>
    </row>
    <row r="75" spans="1:10" s="1" customFormat="1">
      <c r="A75" s="45" t="s">
        <v>136</v>
      </c>
      <c r="B75" s="43" t="s">
        <v>137</v>
      </c>
      <c r="C75" s="44">
        <v>6224.06</v>
      </c>
      <c r="E75" s="20"/>
      <c r="F75" s="18"/>
      <c r="G75" s="13"/>
      <c r="H75" s="13"/>
      <c r="J75" s="13"/>
    </row>
    <row r="76" spans="1:10" s="1" customFormat="1">
      <c r="A76" s="45" t="s">
        <v>138</v>
      </c>
      <c r="B76" s="43" t="s">
        <v>139</v>
      </c>
      <c r="C76" s="44">
        <v>10710</v>
      </c>
      <c r="E76" s="20"/>
      <c r="F76" s="18"/>
      <c r="G76" s="13"/>
      <c r="H76" s="13"/>
      <c r="J76" s="13"/>
    </row>
    <row r="77" spans="1:10" s="1" customFormat="1">
      <c r="A77" s="45" t="s">
        <v>140</v>
      </c>
      <c r="B77" s="43" t="s">
        <v>141</v>
      </c>
      <c r="C77" s="44">
        <v>73656</v>
      </c>
      <c r="E77" s="20"/>
      <c r="F77" s="18"/>
      <c r="G77" s="13"/>
      <c r="H77" s="13"/>
      <c r="J77" s="13"/>
    </row>
    <row r="78" spans="1:10" s="1" customFormat="1">
      <c r="A78" s="45" t="s">
        <v>142</v>
      </c>
      <c r="B78" s="43" t="s">
        <v>143</v>
      </c>
      <c r="C78" s="44">
        <v>11976</v>
      </c>
      <c r="E78" s="20"/>
      <c r="F78" s="18"/>
      <c r="G78" s="13"/>
      <c r="H78" s="13"/>
      <c r="J78" s="13"/>
    </row>
    <row r="79" spans="1:10" s="1" customFormat="1">
      <c r="A79" s="45" t="s">
        <v>144</v>
      </c>
      <c r="B79" s="43" t="s">
        <v>145</v>
      </c>
      <c r="C79" s="44">
        <v>73722</v>
      </c>
      <c r="E79" s="20"/>
      <c r="F79" s="18"/>
      <c r="G79" s="13"/>
      <c r="H79" s="13"/>
      <c r="J79" s="13"/>
    </row>
    <row r="80" spans="1:10" s="1" customFormat="1">
      <c r="A80" s="45" t="s">
        <v>146</v>
      </c>
      <c r="B80" s="43" t="s">
        <v>147</v>
      </c>
      <c r="C80" s="44">
        <v>86424.76</v>
      </c>
      <c r="E80" s="20"/>
      <c r="F80" s="18"/>
      <c r="G80" s="13"/>
      <c r="H80" s="13"/>
      <c r="J80" s="13"/>
    </row>
    <row r="81" spans="1:10" s="1" customFormat="1">
      <c r="A81" s="45" t="s">
        <v>148</v>
      </c>
      <c r="B81" s="43" t="s">
        <v>149</v>
      </c>
      <c r="C81" s="44">
        <v>24480</v>
      </c>
      <c r="E81" s="20"/>
      <c r="F81" s="18"/>
      <c r="G81" s="13"/>
      <c r="H81" s="13"/>
      <c r="J81" s="13"/>
    </row>
    <row r="82" spans="1:10" s="1" customFormat="1">
      <c r="A82" s="45" t="s">
        <v>150</v>
      </c>
      <c r="B82" s="43" t="s">
        <v>151</v>
      </c>
      <c r="C82" s="44">
        <v>14694</v>
      </c>
      <c r="E82" s="20"/>
      <c r="F82" s="18"/>
      <c r="G82" s="13"/>
      <c r="H82" s="13"/>
      <c r="J82" s="13"/>
    </row>
    <row r="83" spans="1:10" s="1" customFormat="1">
      <c r="A83" s="45" t="s">
        <v>152</v>
      </c>
      <c r="B83" s="43" t="s">
        <v>153</v>
      </c>
      <c r="C83" s="44">
        <v>2500</v>
      </c>
      <c r="E83" s="20"/>
      <c r="F83" s="18"/>
      <c r="G83" s="13"/>
      <c r="H83" s="13"/>
      <c r="J83" s="13"/>
    </row>
    <row r="84" spans="1:10" s="1" customFormat="1">
      <c r="A84" s="45" t="s">
        <v>154</v>
      </c>
      <c r="B84" s="43" t="s">
        <v>155</v>
      </c>
      <c r="C84" s="44">
        <v>642.19000000000005</v>
      </c>
      <c r="E84" s="20"/>
      <c r="F84" s="18"/>
      <c r="G84" s="13"/>
      <c r="H84" s="13"/>
      <c r="J84" s="13"/>
    </row>
    <row r="85" spans="1:10" s="1" customFormat="1">
      <c r="A85" s="45" t="s">
        <v>156</v>
      </c>
      <c r="B85" s="43" t="s">
        <v>157</v>
      </c>
      <c r="C85" s="44">
        <v>8220</v>
      </c>
      <c r="E85" s="20"/>
      <c r="F85" s="18"/>
      <c r="G85" s="13"/>
      <c r="H85" s="13"/>
      <c r="J85" s="13"/>
    </row>
    <row r="86" spans="1:10" s="1" customFormat="1">
      <c r="A86" s="45" t="s">
        <v>158</v>
      </c>
      <c r="B86" s="43" t="s">
        <v>159</v>
      </c>
      <c r="C86" s="44">
        <v>24816</v>
      </c>
      <c r="E86" s="20"/>
      <c r="F86" s="18"/>
      <c r="G86" s="13"/>
      <c r="H86" s="13"/>
      <c r="J86" s="13"/>
    </row>
    <row r="87" spans="1:10" s="1" customFormat="1">
      <c r="A87" s="45" t="s">
        <v>160</v>
      </c>
      <c r="B87" s="43" t="s">
        <v>161</v>
      </c>
      <c r="C87" s="44">
        <v>72447.199999999997</v>
      </c>
      <c r="E87" s="20"/>
      <c r="F87" s="18"/>
      <c r="G87" s="13"/>
      <c r="H87" s="13"/>
      <c r="J87" s="13"/>
    </row>
    <row r="88" spans="1:10" s="1" customFormat="1">
      <c r="A88" s="45" t="s">
        <v>162</v>
      </c>
      <c r="B88" s="43" t="s">
        <v>163</v>
      </c>
      <c r="C88" s="44">
        <v>45232.800000000003</v>
      </c>
      <c r="E88" s="20"/>
      <c r="F88" s="18"/>
      <c r="G88" s="13"/>
      <c r="H88" s="13"/>
      <c r="J88" s="13"/>
    </row>
    <row r="89" spans="1:10" s="1" customFormat="1">
      <c r="A89" s="45" t="s">
        <v>164</v>
      </c>
      <c r="B89" s="43" t="s">
        <v>165</v>
      </c>
      <c r="C89" s="44">
        <v>39790</v>
      </c>
      <c r="E89" s="20"/>
      <c r="F89" s="18"/>
      <c r="G89" s="13"/>
      <c r="H89" s="13"/>
      <c r="J89" s="13"/>
    </row>
    <row r="90" spans="1:10" s="1" customFormat="1">
      <c r="A90" s="45" t="s">
        <v>166</v>
      </c>
      <c r="B90" s="43" t="s">
        <v>167</v>
      </c>
      <c r="C90" s="44">
        <v>57342</v>
      </c>
      <c r="E90" s="20"/>
      <c r="F90" s="18"/>
      <c r="G90" s="13"/>
      <c r="H90" s="13"/>
      <c r="J90" s="13"/>
    </row>
    <row r="91" spans="1:10" s="1" customFormat="1">
      <c r="A91" s="45" t="s">
        <v>168</v>
      </c>
      <c r="B91" s="43" t="s">
        <v>169</v>
      </c>
      <c r="C91" s="44">
        <v>31200</v>
      </c>
      <c r="E91" s="20"/>
      <c r="F91" s="18"/>
      <c r="G91" s="13"/>
      <c r="H91" s="13"/>
      <c r="J91" s="13"/>
    </row>
    <row r="92" spans="1:10" s="1" customFormat="1">
      <c r="A92" s="45" t="s">
        <v>170</v>
      </c>
      <c r="B92" s="43" t="s">
        <v>171</v>
      </c>
      <c r="C92" s="44">
        <v>1930.81</v>
      </c>
      <c r="E92" s="20"/>
      <c r="F92" s="18"/>
      <c r="G92" s="13"/>
      <c r="H92" s="13"/>
      <c r="J92" s="13"/>
    </row>
    <row r="93" spans="1:10" s="1" customFormat="1">
      <c r="A93" s="45" t="s">
        <v>172</v>
      </c>
      <c r="B93" s="43" t="s">
        <v>173</v>
      </c>
      <c r="C93" s="44">
        <v>15400</v>
      </c>
      <c r="E93" s="20"/>
      <c r="F93" s="18"/>
      <c r="G93" s="13"/>
      <c r="H93" s="13"/>
      <c r="J93" s="13"/>
    </row>
    <row r="94" spans="1:10" s="1" customFormat="1">
      <c r="A94" s="45" t="s">
        <v>174</v>
      </c>
      <c r="B94" s="43" t="s">
        <v>175</v>
      </c>
      <c r="C94" s="44">
        <v>32010</v>
      </c>
      <c r="E94" s="20"/>
      <c r="F94" s="18"/>
      <c r="G94" s="13"/>
      <c r="H94" s="13"/>
      <c r="J94" s="13"/>
    </row>
    <row r="95" spans="1:10" s="1" customFormat="1">
      <c r="A95" s="45" t="s">
        <v>176</v>
      </c>
      <c r="B95" s="43" t="s">
        <v>177</v>
      </c>
      <c r="C95" s="44">
        <v>10800</v>
      </c>
      <c r="E95" s="20"/>
      <c r="F95" s="18"/>
      <c r="G95" s="13"/>
      <c r="H95" s="13"/>
      <c r="J95" s="13"/>
    </row>
    <row r="96" spans="1:10" s="1" customFormat="1">
      <c r="A96" s="45" t="s">
        <v>178</v>
      </c>
      <c r="B96" s="43" t="s">
        <v>179</v>
      </c>
      <c r="C96" s="44">
        <v>3300</v>
      </c>
      <c r="E96" s="20"/>
      <c r="F96" s="18"/>
      <c r="G96" s="13"/>
      <c r="H96" s="13"/>
      <c r="J96" s="13"/>
    </row>
    <row r="97" spans="1:10" s="1" customFormat="1">
      <c r="A97" s="45" t="s">
        <v>180</v>
      </c>
      <c r="B97" s="43" t="s">
        <v>181</v>
      </c>
      <c r="C97" s="44">
        <v>2600</v>
      </c>
      <c r="D97" s="13"/>
      <c r="E97" s="20"/>
      <c r="F97" s="18"/>
      <c r="G97" s="13"/>
      <c r="H97" s="13"/>
      <c r="J97" s="13"/>
    </row>
    <row r="98" spans="1:10" s="1" customFormat="1">
      <c r="A98" s="45"/>
      <c r="B98" s="43" t="s">
        <v>204</v>
      </c>
      <c r="C98" s="44">
        <v>72670.34</v>
      </c>
      <c r="D98" s="13"/>
      <c r="E98" s="20"/>
      <c r="F98" s="18"/>
      <c r="G98" s="13"/>
      <c r="H98" s="13"/>
      <c r="J98" s="13"/>
    </row>
    <row r="99" spans="1:10" s="1" customFormat="1">
      <c r="A99" s="9">
        <v>9</v>
      </c>
      <c r="B99" s="16" t="s">
        <v>33</v>
      </c>
      <c r="C99" s="4">
        <v>0</v>
      </c>
      <c r="D99" s="13"/>
      <c r="E99" s="20"/>
      <c r="F99" s="18"/>
      <c r="G99" s="13"/>
      <c r="H99" s="13"/>
      <c r="J99" s="13"/>
    </row>
    <row r="100" spans="1:10" s="1" customFormat="1">
      <c r="A100" s="9">
        <v>10</v>
      </c>
      <c r="B100" s="16" t="s">
        <v>34</v>
      </c>
      <c r="C100" s="4">
        <v>0</v>
      </c>
      <c r="E100" s="18"/>
      <c r="F100" s="18"/>
      <c r="G100" s="13"/>
      <c r="H100" s="13"/>
      <c r="J100" s="13"/>
    </row>
    <row r="101" spans="1:10" ht="23.25" customHeight="1">
      <c r="A101" s="35" t="s">
        <v>18</v>
      </c>
      <c r="B101" s="36"/>
      <c r="C101" s="23"/>
      <c r="E101" s="18"/>
      <c r="F101" s="18"/>
      <c r="G101" s="13"/>
      <c r="H101" s="13"/>
    </row>
    <row r="102" spans="1:10">
      <c r="A102" s="10">
        <v>8</v>
      </c>
      <c r="B102" s="15" t="s">
        <v>19</v>
      </c>
      <c r="C102" s="4">
        <v>559144.18999999994</v>
      </c>
      <c r="E102" s="18"/>
      <c r="F102" s="18"/>
      <c r="G102" s="13"/>
      <c r="H102" s="13"/>
    </row>
    <row r="103" spans="1:10" s="1" customFormat="1">
      <c r="A103" s="39" t="s">
        <v>42</v>
      </c>
      <c r="B103" s="37" t="s">
        <v>43</v>
      </c>
      <c r="C103" s="38">
        <v>63342.400000000001</v>
      </c>
      <c r="E103" s="18"/>
      <c r="F103" s="18"/>
      <c r="G103" s="13"/>
      <c r="H103" s="13"/>
      <c r="J103" s="13"/>
    </row>
    <row r="104" spans="1:10" s="1" customFormat="1">
      <c r="A104" s="39" t="s">
        <v>44</v>
      </c>
      <c r="B104" s="37" t="s">
        <v>45</v>
      </c>
      <c r="C104" s="38">
        <v>20460</v>
      </c>
      <c r="E104" s="18"/>
      <c r="F104" s="18"/>
      <c r="G104" s="13"/>
      <c r="H104" s="13"/>
      <c r="J104" s="13"/>
    </row>
    <row r="105" spans="1:10" s="1" customFormat="1">
      <c r="A105" s="39" t="s">
        <v>39</v>
      </c>
      <c r="B105" s="37" t="s">
        <v>40</v>
      </c>
      <c r="C105" s="38">
        <v>167282.5</v>
      </c>
      <c r="E105" s="18"/>
      <c r="F105" s="18"/>
      <c r="G105" s="13"/>
      <c r="H105" s="13"/>
      <c r="J105" s="13"/>
    </row>
    <row r="106" spans="1:10" s="1" customFormat="1">
      <c r="A106" s="39" t="s">
        <v>46</v>
      </c>
      <c r="B106" s="37" t="s">
        <v>47</v>
      </c>
      <c r="C106" s="38">
        <v>7671.29</v>
      </c>
      <c r="E106" s="18"/>
      <c r="F106" s="18"/>
      <c r="G106" s="13"/>
      <c r="H106" s="13"/>
      <c r="J106" s="13"/>
    </row>
    <row r="107" spans="1:10" s="1" customFormat="1">
      <c r="A107" s="39" t="s">
        <v>48</v>
      </c>
      <c r="B107" s="37" t="s">
        <v>49</v>
      </c>
      <c r="C107" s="38">
        <v>38885</v>
      </c>
      <c r="E107" s="18"/>
      <c r="F107" s="18"/>
      <c r="G107" s="13"/>
      <c r="H107" s="13"/>
      <c r="J107" s="13"/>
    </row>
    <row r="108" spans="1:10" s="1" customFormat="1">
      <c r="A108" s="39" t="s">
        <v>50</v>
      </c>
      <c r="B108" s="37" t="s">
        <v>51</v>
      </c>
      <c r="C108" s="38">
        <v>40675.800000000003</v>
      </c>
      <c r="E108" s="18"/>
      <c r="F108" s="18"/>
      <c r="G108" s="13"/>
      <c r="H108" s="13"/>
      <c r="J108" s="13"/>
    </row>
    <row r="109" spans="1:10" s="1" customFormat="1">
      <c r="A109" s="39" t="s">
        <v>52</v>
      </c>
      <c r="B109" s="37" t="s">
        <v>53</v>
      </c>
      <c r="C109" s="38">
        <v>220827.2</v>
      </c>
      <c r="E109" s="18"/>
      <c r="F109" s="18"/>
      <c r="G109" s="13"/>
      <c r="H109" s="13"/>
      <c r="J109" s="13"/>
    </row>
    <row r="110" spans="1:10">
      <c r="A110" s="10">
        <v>9</v>
      </c>
      <c r="B110" s="15" t="s">
        <v>20</v>
      </c>
      <c r="C110" s="4">
        <v>0</v>
      </c>
      <c r="E110" s="20"/>
      <c r="F110" s="18"/>
      <c r="G110" s="13"/>
    </row>
    <row r="111" spans="1:10">
      <c r="A111" s="10">
        <v>10</v>
      </c>
      <c r="B111" s="15" t="s">
        <v>30</v>
      </c>
      <c r="C111" s="4">
        <v>0</v>
      </c>
      <c r="E111" s="20"/>
      <c r="F111" s="18"/>
      <c r="G111" s="13"/>
      <c r="H111" s="13"/>
    </row>
    <row r="112" spans="1:10">
      <c r="A112" s="10">
        <v>11</v>
      </c>
      <c r="B112" s="15" t="s">
        <v>21</v>
      </c>
      <c r="C112" s="4">
        <v>0</v>
      </c>
      <c r="E112" s="18"/>
      <c r="F112" s="18"/>
      <c r="G112" s="13"/>
    </row>
    <row r="113" spans="1:10" ht="30">
      <c r="A113" s="10">
        <v>12</v>
      </c>
      <c r="B113" s="14" t="s">
        <v>22</v>
      </c>
      <c r="C113" s="4">
        <v>0</v>
      </c>
      <c r="E113" s="18"/>
      <c r="F113" s="18"/>
      <c r="G113" s="13"/>
    </row>
    <row r="114" spans="1:10">
      <c r="A114" s="10">
        <v>13</v>
      </c>
      <c r="B114" s="14" t="s">
        <v>23</v>
      </c>
      <c r="C114" s="4">
        <v>0</v>
      </c>
      <c r="E114" s="18"/>
      <c r="F114" s="20"/>
    </row>
    <row r="115" spans="1:10">
      <c r="A115" s="10">
        <v>14</v>
      </c>
      <c r="B115" s="14" t="s">
        <v>37</v>
      </c>
      <c r="C115" s="4">
        <v>0</v>
      </c>
      <c r="E115" s="20"/>
      <c r="F115" s="20"/>
    </row>
    <row r="116" spans="1:10">
      <c r="A116" s="10">
        <v>15</v>
      </c>
      <c r="B116" s="15" t="s">
        <v>24</v>
      </c>
      <c r="C116" s="4">
        <v>0</v>
      </c>
      <c r="E116" s="20"/>
      <c r="F116" s="18"/>
    </row>
    <row r="117" spans="1:10">
      <c r="A117" s="10">
        <v>16</v>
      </c>
      <c r="B117" s="15" t="s">
        <v>25</v>
      </c>
      <c r="C117" s="4">
        <v>0</v>
      </c>
      <c r="E117" s="20"/>
      <c r="F117" s="18"/>
    </row>
    <row r="118" spans="1:10">
      <c r="A118" s="10">
        <v>17</v>
      </c>
      <c r="B118" s="15" t="s">
        <v>26</v>
      </c>
      <c r="C118" s="4">
        <v>0</v>
      </c>
      <c r="E118" s="20"/>
      <c r="F118" s="18"/>
    </row>
    <row r="119" spans="1:10" s="1" customFormat="1">
      <c r="A119" s="10">
        <v>18</v>
      </c>
      <c r="B119" s="15" t="s">
        <v>29</v>
      </c>
      <c r="C119" s="4">
        <v>0</v>
      </c>
      <c r="E119" s="20"/>
      <c r="F119" s="20"/>
      <c r="J119" s="13"/>
    </row>
    <row r="120" spans="1:10" s="1" customFormat="1">
      <c r="A120" s="10">
        <v>19</v>
      </c>
      <c r="B120" s="15" t="s">
        <v>35</v>
      </c>
      <c r="C120" s="4">
        <v>0</v>
      </c>
      <c r="E120" s="20"/>
      <c r="F120" s="20"/>
      <c r="J120" s="13"/>
    </row>
    <row r="121" spans="1:10">
      <c r="A121" s="10">
        <v>20</v>
      </c>
      <c r="B121" s="15" t="s">
        <v>36</v>
      </c>
      <c r="C121" s="4">
        <v>0</v>
      </c>
      <c r="E121" s="20"/>
      <c r="F121" s="20"/>
    </row>
    <row r="122" spans="1:10">
      <c r="A122" s="26" t="s">
        <v>27</v>
      </c>
      <c r="B122" s="26"/>
      <c r="C122" s="5">
        <f>+C14+C15+C16+C17+C18+C33+C34+C99+C100+C102+C110+C111+C112+C113+C114+C115+C116+C117+C118+C119+C120+C121</f>
        <v>4914302.66</v>
      </c>
      <c r="E122" s="20"/>
      <c r="F122" s="20"/>
    </row>
    <row r="123" spans="1:10">
      <c r="E123" s="20"/>
      <c r="F123" s="20"/>
    </row>
    <row r="124" spans="1:10">
      <c r="E124" s="20"/>
      <c r="F124" s="20"/>
    </row>
    <row r="125" spans="1:10">
      <c r="C125" s="12"/>
    </row>
    <row r="126" spans="1:10">
      <c r="C126" s="13"/>
    </row>
    <row r="127" spans="1:10">
      <c r="C127" s="13"/>
    </row>
    <row r="128" spans="1:10">
      <c r="C128" s="13"/>
    </row>
    <row r="129" spans="3:3">
      <c r="C129" s="13"/>
    </row>
  </sheetData>
  <mergeCells count="9">
    <mergeCell ref="A1:C1"/>
    <mergeCell ref="A2:C2"/>
    <mergeCell ref="A122:B122"/>
    <mergeCell ref="A7:B7"/>
    <mergeCell ref="A8:B8"/>
    <mergeCell ref="A11:B11"/>
    <mergeCell ref="A12:B12"/>
    <mergeCell ref="A13:B13"/>
    <mergeCell ref="A101:B101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21.11.2019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ulaz</cp:lastModifiedBy>
  <cp:lastPrinted>2019-10-17T09:40:42Z</cp:lastPrinted>
  <dcterms:created xsi:type="dcterms:W3CDTF">2018-11-22T10:48:44Z</dcterms:created>
  <dcterms:modified xsi:type="dcterms:W3CDTF">2019-11-22T08:07:21Z</dcterms:modified>
</cp:coreProperties>
</file>