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30.07.2019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4" i="1"/>
  <c r="C10"/>
  <c r="C70" l="1"/>
  <c r="C9"/>
  <c r="C7"/>
  <c r="C11" l="1"/>
  <c r="C12" s="1"/>
</calcChain>
</file>

<file path=xl/sharedStrings.xml><?xml version="1.0" encoding="utf-8"?>
<sst xmlns="http://schemas.openxmlformats.org/spreadsheetml/2006/main" count="106" uniqueCount="98">
  <si>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</si>
  <si>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</si>
  <si>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</si>
  <si>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</si>
  <si>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</si>
  <si>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</si>
  <si>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</si>
  <si>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</si>
  <si>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</si>
  <si>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</si>
  <si>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</si>
  <si>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</si>
  <si>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</si>
  <si>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</si>
  <si>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</si>
  <si>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</si>
  <si>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</si>
  <si>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</si>
  <si>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</si>
  <si>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</si>
  <si>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</si>
  <si>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</si>
  <si>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</si>
  <si>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</si>
  <si>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</si>
  <si>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</si>
  <si>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</si>
  <si>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</si>
  <si>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Општа болница Чачак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</si>
  <si>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</si>
  <si>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</si>
  <si>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</si>
  <si>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</si>
  <si>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</si>
  <si>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Назив установе:</t>
  </si>
  <si>
    <t>УПЛАТА ШТЕТЕ</t>
  </si>
  <si>
    <t>ОСТАЛА ПЛАЋАЊА</t>
  </si>
  <si>
    <t>ЛЕКОВИ ЗА ХЕМОФИЛИЈУ</t>
  </si>
  <si>
    <t>МАТЕРИЈАЛ ЗА ДИЈАЛИЗУ</t>
  </si>
  <si>
    <t>УГРАДНИ МАТЕРИЈАЛИ У ОРТОПЕДИЈИ</t>
  </si>
  <si>
    <t xml:space="preserve">0830           </t>
  </si>
  <si>
    <t>ADOC BEOGRAD</t>
  </si>
  <si>
    <t xml:space="preserve">2635           </t>
  </si>
  <si>
    <t>INPHARM  CO DOO</t>
  </si>
  <si>
    <t xml:space="preserve">1131           </t>
  </si>
  <si>
    <t>FARMALOGIST DOO</t>
  </si>
  <si>
    <t xml:space="preserve">1088           </t>
  </si>
  <si>
    <t>VEGA VALJEVO</t>
  </si>
  <si>
    <t xml:space="preserve"> </t>
  </si>
  <si>
    <t xml:space="preserve">2930           </t>
  </si>
  <si>
    <t>BRAUN ADRIA</t>
  </si>
  <si>
    <t xml:space="preserve">3790           </t>
  </si>
  <si>
    <t>MEDICA LINEA PHARM DOO</t>
  </si>
  <si>
    <t>30.07.2019</t>
  </si>
  <si>
    <t xml:space="preserve">0014           </t>
  </si>
  <si>
    <t>ECO TRADE</t>
  </si>
  <si>
    <t xml:space="preserve">0200           </t>
  </si>
  <si>
    <t>MAGNA MEDICA DOO</t>
  </si>
  <si>
    <t xml:space="preserve">0550           </t>
  </si>
  <si>
    <t>PHOENIX PHARMA</t>
  </si>
  <si>
    <t xml:space="preserve">1194           </t>
  </si>
  <si>
    <t>PHARMA SWISS BEOGRAD</t>
  </si>
  <si>
    <t xml:space="preserve">2477           </t>
  </si>
  <si>
    <t>BEOHEM-3</t>
  </si>
  <si>
    <t xml:space="preserve">3777           </t>
  </si>
  <si>
    <t>LICENTIS DOO</t>
  </si>
  <si>
    <t xml:space="preserve">2616           </t>
  </si>
  <si>
    <t>FARMIX DOO</t>
  </si>
  <si>
    <t xml:space="preserve">00379          </t>
  </si>
  <si>
    <t>AS BRAĆA STANKOVIĆ</t>
  </si>
  <si>
    <t xml:space="preserve">0245           </t>
  </si>
  <si>
    <t>PALANKA PROMET DOO</t>
  </si>
  <si>
    <t xml:space="preserve">0800           </t>
  </si>
  <si>
    <t>TZR&amp;KATARINA</t>
  </si>
  <si>
    <t xml:space="preserve">1283           </t>
  </si>
  <si>
    <t>MLEKARA MORAVICA DOO ARILJE</t>
  </si>
  <si>
    <t xml:space="preserve">1291           </t>
  </si>
  <si>
    <t>PEKARA  PONS DOO</t>
  </si>
  <si>
    <t xml:space="preserve">1837           </t>
  </si>
  <si>
    <t>INTER-KOMERC D.O.O</t>
  </si>
  <si>
    <t xml:space="preserve">2424           </t>
  </si>
  <si>
    <t>ILA PROMET</t>
  </si>
  <si>
    <t xml:space="preserve">2891           </t>
  </si>
  <si>
    <t>SUVOBOR  KOOP NN DOO</t>
  </si>
  <si>
    <t xml:space="preserve">3250           </t>
  </si>
  <si>
    <t>BORA DOO</t>
  </si>
  <si>
    <t xml:space="preserve">3859           </t>
  </si>
  <si>
    <t xml:space="preserve">BOŽILOVIĆ   LUXOR  DOO  </t>
  </si>
  <si>
    <t xml:space="preserve">0377           </t>
  </si>
  <si>
    <t>SRBIJAGAS BEOGRAD</t>
  </si>
  <si>
    <t xml:space="preserve">0978           </t>
  </si>
  <si>
    <t>JKP ČAČAK ZA GREJANJE ČAČAK</t>
  </si>
  <si>
    <t xml:space="preserve">1308           </t>
  </si>
  <si>
    <t>HELION DOO</t>
  </si>
  <si>
    <t xml:space="preserve">3497           </t>
  </si>
  <si>
    <t>EPS SNABDEVANJE BEOGRAD</t>
  </si>
  <si>
    <t xml:space="preserve">3893           </t>
  </si>
  <si>
    <t>DOM ZDRAVLJA "ČAČAK"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</si>
</sst>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5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51">
    <xf numFmtId="0" fontId="0" fillId="0" borderId="0" xfId="0"/>
    <xf numFmtId="0" fontId="0" fillId="0" borderId="0" xfId="0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3" fillId="0" borderId="3" xfId="0" applyFont="1" applyBorder="1" applyAlignment="1">
      <alignment wrapText="1"/>
    </xf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0" fontId="5" fillId="0" borderId="0" xfId="0" applyFont="1" applyAlignment="1" applyProtection="1">
      <alignment horizontal="center" vertical="center"/>
      <protection locked="0"/>
    </xf>
    <xf numFmtId="4" fontId="3" fillId="0" borderId="0" xfId="0" applyNumberFormat="1" applyFont="1"/>
    <xf numFmtId="4" fontId="4" fillId="0" borderId="0" xfId="0" applyNumberFormat="1" applyFont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49" fontId="7" fillId="0" borderId="1" xfId="49" applyNumberFormat="1" applyFont="1" applyBorder="1"/>
    <xf numFmtId="4" fontId="7" fillId="0" borderId="1" xfId="49" applyNumberFormat="1" applyFont="1" applyBorder="1"/>
    <xf numFmtId="49" fontId="7" fillId="0" borderId="1" xfId="50" applyNumberFormat="1" applyFont="1" applyBorder="1"/>
    <xf numFmtId="4" fontId="7" fillId="0" borderId="1" xfId="50" applyNumberFormat="1" applyFont="1" applyBorder="1"/>
    <xf numFmtId="49" fontId="7" fillId="0" borderId="1" xfId="51" applyNumberFormat="1" applyFont="1" applyBorder="1"/>
    <xf numFmtId="4" fontId="7" fillId="0" borderId="1" xfId="51" applyNumberFormat="1" applyFont="1" applyBorder="1"/>
    <xf numFmtId="0" fontId="5" fillId="0" borderId="0" xfId="0" applyFont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7" fillId="0" borderId="1" xfId="49" applyNumberFormat="1" applyFont="1" applyBorder="1" applyAlignment="1">
      <alignment horizontal="center" vertical="center"/>
    </xf>
    <xf numFmtId="49" fontId="7" fillId="0" borderId="1" xfId="50" applyNumberFormat="1" applyFont="1" applyBorder="1" applyAlignment="1">
      <alignment horizontal="center" vertical="center"/>
    </xf>
    <xf numFmtId="49" fontId="7" fillId="0" borderId="1" xfId="51" applyNumberFormat="1" applyFont="1" applyBorder="1" applyAlignment="1">
      <alignment horizontal="center" vertical="center"/>
    </xf>
    <xf numFmtId="49" fontId="7" fillId="0" borderId="1" xfId="52" applyNumberFormat="1" applyFont="1" applyBorder="1" applyAlignment="1">
      <alignment horizontal="center" vertical="center"/>
    </xf>
    <xf numFmtId="4" fontId="7" fillId="0" borderId="1" xfId="52" applyNumberFormat="1" applyFont="1" applyBorder="1" applyAlignment="1">
      <alignment horizontal="right" vertical="center"/>
    </xf>
    <xf numFmtId="49" fontId="7" fillId="0" borderId="1" xfId="52" applyNumberFormat="1" applyFont="1" applyBorder="1" applyAlignment="1">
      <alignment horizontal="left" vertical="center"/>
    </xf>
    <xf numFmtId="49" fontId="7" fillId="0" borderId="1" xfId="53" applyNumberFormat="1" applyFont="1" applyBorder="1"/>
    <xf numFmtId="4" fontId="7" fillId="0" borderId="1" xfId="53" applyNumberFormat="1" applyFont="1" applyBorder="1"/>
    <xf numFmtId="49" fontId="7" fillId="0" borderId="1" xfId="53" applyNumberFormat="1" applyFont="1" applyBorder="1" applyAlignment="1">
      <alignment horizontal="center"/>
    </xf>
    <xf numFmtId="49" fontId="7" fillId="0" borderId="1" xfId="54" applyNumberFormat="1" applyFont="1" applyBorder="1"/>
    <xf numFmtId="4" fontId="7" fillId="0" borderId="1" xfId="54" applyNumberFormat="1" applyFont="1" applyBorder="1"/>
    <xf numFmtId="49" fontId="7" fillId="0" borderId="1" xfId="54" applyNumberFormat="1" applyFont="1" applyBorder="1" applyAlignment="1">
      <alignment horizontal="center"/>
    </xf>
  </cellXfs>
  <cellStyles count="55">
    <cellStyle name="Comma 2" xfId="1"/>
    <cellStyle name="Comma 3" xfId="2"/>
    <cellStyle name="Normal" xfId="0" builtinId="0"/>
    <cellStyle name="Normal 10" xfId="16"/>
    <cellStyle name="Normal 11" xfId="17"/>
    <cellStyle name="Normal 12" xfId="18"/>
    <cellStyle name="Normal 13" xfId="19"/>
    <cellStyle name="Normal 14" xfId="20"/>
    <cellStyle name="Normal 15" xfId="21"/>
    <cellStyle name="Normal 16" xfId="28"/>
    <cellStyle name="Normal 17" xfId="22"/>
    <cellStyle name="Normal 18" xfId="23"/>
    <cellStyle name="Normal 19" xfId="24"/>
    <cellStyle name="Normal 2" xfId="3"/>
    <cellStyle name="Normal 2 2" xfId="7"/>
    <cellStyle name="Normal 2 3" xfId="8"/>
    <cellStyle name="Normal 2 4" xfId="9"/>
    <cellStyle name="Normal 2 5" xfId="10"/>
    <cellStyle name="Normal 2 6" xfId="11"/>
    <cellStyle name="Normal 20" xfId="25"/>
    <cellStyle name="Normal 21" xfId="26"/>
    <cellStyle name="Normal 22" xfId="27"/>
    <cellStyle name="Normal 23" xfId="29"/>
    <cellStyle name="Normal 24" xfId="30"/>
    <cellStyle name="Normal 25" xfId="31"/>
    <cellStyle name="Normal 26" xfId="32"/>
    <cellStyle name="Normal 27" xfId="33"/>
    <cellStyle name="Normal 28" xfId="34"/>
    <cellStyle name="Normal 29" xfId="35"/>
    <cellStyle name="Normal 3" xfId="4"/>
    <cellStyle name="Normal 30" xfId="36"/>
    <cellStyle name="Normal 31" xfId="37"/>
    <cellStyle name="Normal 32" xfId="38"/>
    <cellStyle name="Normal 33" xfId="39"/>
    <cellStyle name="Normal 34" xfId="40"/>
    <cellStyle name="Normal 35" xfId="41"/>
    <cellStyle name="Normal 36" xfId="42"/>
    <cellStyle name="Normal 37" xfId="43"/>
    <cellStyle name="Normal 38" xfId="44"/>
    <cellStyle name="Normal 39" xfId="45"/>
    <cellStyle name="Normal 4" xfId="5"/>
    <cellStyle name="Normal 40" xfId="46"/>
    <cellStyle name="Normal 41" xfId="47"/>
    <cellStyle name="Normal 42" xfId="48"/>
    <cellStyle name="Normal 43" xfId="49"/>
    <cellStyle name="Normal 44" xfId="50"/>
    <cellStyle name="Normal 45" xfId="51"/>
    <cellStyle name="Normal 46" xfId="52"/>
    <cellStyle name="Normal 47" xfId="53"/>
    <cellStyle name="Normal 48" xfId="54"/>
    <cellStyle name="Normal 5" xfId="6"/>
    <cellStyle name="Normal 6" xfId="12"/>
    <cellStyle name="Normal 7" xfId="13"/>
    <cellStyle name="Normal 8" xfId="14"/>
    <cellStyle name="Normal 9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5"/>
  <sheetViews>
    <sheetView tabSelected="1" workbookViewId="0">
      <selection activeCell="E65" sqref="E65"/>
    </sheetView>
  </sheetViews>
  <sheetFormatPr defaultRowHeight="15"/>
  <cols>
    <col min="1" max="1" width="27.5703125" style="38" customWidth="1"/>
    <col min="2" max="2" width="48.85546875" customWidth="1"/>
    <col min="3" max="3" width="31" customWidth="1"/>
    <col min="4" max="4" width="17.7109375" style="10" bestFit="1" customWidth="1"/>
    <col min="5" max="5" width="9.140625" style="10"/>
    <col min="6" max="6" width="20.5703125" style="10" customWidth="1"/>
    <col min="8" max="8" width="17.7109375" style="10" bestFit="1" customWidth="1"/>
    <col min="10" max="10" width="11.7109375" style="10" customWidth="1"/>
  </cols>
  <sheetData>
    <row r="1" spans="1:10" ht="22.5">
      <c r="A1" s="35" t="s">
        <v>34</v>
      </c>
      <c r="B1" s="14" t="s">
        <v>28</v>
      </c>
      <c r="C1" s="1"/>
      <c r="E1" s="15" t="s">
        <v>0</v>
      </c>
      <c r="F1" s="16" t="s">
        <v>53</v>
      </c>
    </row>
    <row r="2" spans="1:10" ht="37.5" customHeight="1">
      <c r="A2" s="17" t="s">
        <v>1</v>
      </c>
      <c r="B2" s="17"/>
      <c r="C2" s="17"/>
    </row>
    <row r="3" spans="1:10">
      <c r="A3" s="36">
        <v>1</v>
      </c>
      <c r="B3" s="2" t="s">
        <v>2</v>
      </c>
      <c r="C3" s="3">
        <v>5015581.34</v>
      </c>
    </row>
    <row r="4" spans="1:10">
      <c r="A4" s="36">
        <v>2</v>
      </c>
      <c r="B4" s="2" t="s">
        <v>3</v>
      </c>
      <c r="C4" s="3">
        <f>5808126.89+132878.74+12152.2+375019.17+2478041.67+739666.67+2600658.33</f>
        <v>12146543.67</v>
      </c>
    </row>
    <row r="5" spans="1:10">
      <c r="A5" s="36">
        <v>3</v>
      </c>
      <c r="B5" s="2" t="s">
        <v>4</v>
      </c>
      <c r="C5" s="3">
        <v>16010</v>
      </c>
    </row>
    <row r="6" spans="1:10">
      <c r="A6" s="36">
        <v>4</v>
      </c>
      <c r="B6" s="2" t="s">
        <v>5</v>
      </c>
      <c r="C6" s="3">
        <v>0</v>
      </c>
    </row>
    <row r="7" spans="1:10">
      <c r="A7" s="19" t="s">
        <v>6</v>
      </c>
      <c r="B7" s="20"/>
      <c r="C7" s="4">
        <f>SUM(C3:C6)</f>
        <v>17178135.009999998</v>
      </c>
    </row>
    <row r="8" spans="1:10" ht="24.75" customHeight="1">
      <c r="A8" s="21" t="s">
        <v>7</v>
      </c>
      <c r="B8" s="22"/>
      <c r="C8" s="5"/>
    </row>
    <row r="9" spans="1:10">
      <c r="A9" s="36">
        <v>1</v>
      </c>
      <c r="B9" s="6" t="s">
        <v>8</v>
      </c>
      <c r="C9" s="3">
        <f>+C14+C15+C16+C17+C18+C24+C36+C37+C38+C41+C54+C56+C58+C59+C60+C61+C62+C63+C64+C65+C66+C69</f>
        <v>9304388.0199999996</v>
      </c>
    </row>
    <row r="10" spans="1:10">
      <c r="A10" s="36">
        <v>2</v>
      </c>
      <c r="B10" s="2" t="s">
        <v>9</v>
      </c>
      <c r="C10" s="3">
        <f>+C39</f>
        <v>0</v>
      </c>
    </row>
    <row r="11" spans="1:10">
      <c r="A11" s="23" t="s">
        <v>10</v>
      </c>
      <c r="B11" s="23"/>
      <c r="C11" s="7">
        <f>SUM(C9:C10)</f>
        <v>9304388.0199999996</v>
      </c>
      <c r="H11" s="10" t="s">
        <v>48</v>
      </c>
    </row>
    <row r="12" spans="1:10">
      <c r="A12" s="24" t="s">
        <v>11</v>
      </c>
      <c r="B12" s="25"/>
      <c r="C12" s="7">
        <f>+C7-C11</f>
        <v>7873746.9899999984</v>
      </c>
    </row>
    <row r="13" spans="1:10" ht="18.75">
      <c r="A13" s="26" t="s">
        <v>12</v>
      </c>
      <c r="B13" s="26"/>
      <c r="C13" s="5"/>
    </row>
    <row r="14" spans="1:10">
      <c r="A14" s="36">
        <v>1</v>
      </c>
      <c r="B14" s="13" t="s">
        <v>13</v>
      </c>
      <c r="C14" s="3">
        <v>0</v>
      </c>
    </row>
    <row r="15" spans="1:10">
      <c r="A15" s="36">
        <v>2</v>
      </c>
      <c r="B15" s="13" t="s">
        <v>14</v>
      </c>
      <c r="C15" s="3">
        <v>0</v>
      </c>
    </row>
    <row r="16" spans="1:10" s="1" customFormat="1">
      <c r="A16" s="36">
        <v>3</v>
      </c>
      <c r="B16" s="13" t="s">
        <v>33</v>
      </c>
      <c r="C16" s="3">
        <v>0</v>
      </c>
      <c r="D16" s="10"/>
      <c r="E16" s="10"/>
      <c r="F16" s="10"/>
      <c r="H16" s="10"/>
      <c r="J16" s="10"/>
    </row>
    <row r="17" spans="1:10">
      <c r="A17" s="36">
        <v>4</v>
      </c>
      <c r="B17" s="13" t="s">
        <v>15</v>
      </c>
      <c r="C17" s="3">
        <v>0</v>
      </c>
    </row>
    <row r="18" spans="1:10">
      <c r="A18" s="36">
        <v>5</v>
      </c>
      <c r="B18" s="13" t="s">
        <v>16</v>
      </c>
      <c r="C18" s="3">
        <v>2236544.35</v>
      </c>
      <c r="G18" s="10"/>
    </row>
    <row r="19" spans="1:10" s="1" customFormat="1">
      <c r="A19" s="50" t="s">
        <v>88</v>
      </c>
      <c r="B19" s="48" t="s">
        <v>89</v>
      </c>
      <c r="C19" s="49">
        <v>1500000</v>
      </c>
      <c r="D19" s="10"/>
      <c r="E19" s="10"/>
      <c r="F19" s="10"/>
      <c r="G19" s="10"/>
      <c r="H19" s="10"/>
      <c r="J19" s="10"/>
    </row>
    <row r="20" spans="1:10" s="1" customFormat="1">
      <c r="A20" s="50" t="s">
        <v>90</v>
      </c>
      <c r="B20" s="48" t="s">
        <v>91</v>
      </c>
      <c r="C20" s="49">
        <v>21368.19</v>
      </c>
      <c r="D20" s="10"/>
      <c r="E20" s="10"/>
      <c r="F20" s="10"/>
      <c r="G20" s="10"/>
      <c r="H20" s="10"/>
      <c r="J20" s="10"/>
    </row>
    <row r="21" spans="1:10" s="1" customFormat="1">
      <c r="A21" s="50" t="s">
        <v>92</v>
      </c>
      <c r="B21" s="48" t="s">
        <v>93</v>
      </c>
      <c r="C21" s="49">
        <v>50000</v>
      </c>
      <c r="D21" s="10"/>
      <c r="E21" s="10"/>
      <c r="F21" s="10"/>
      <c r="G21" s="10"/>
      <c r="H21" s="10"/>
      <c r="J21" s="10"/>
    </row>
    <row r="22" spans="1:10" s="1" customFormat="1">
      <c r="A22" s="50" t="s">
        <v>94</v>
      </c>
      <c r="B22" s="48" t="s">
        <v>95</v>
      </c>
      <c r="C22" s="49">
        <v>643127.78</v>
      </c>
      <c r="D22" s="10"/>
      <c r="E22" s="10"/>
      <c r="F22" s="10"/>
      <c r="G22" s="10"/>
      <c r="H22" s="10"/>
      <c r="J22" s="10"/>
    </row>
    <row r="23" spans="1:10" s="1" customFormat="1">
      <c r="A23" s="50" t="s">
        <v>96</v>
      </c>
      <c r="B23" s="48" t="s">
        <v>97</v>
      </c>
      <c r="C23" s="49">
        <v>22048.38</v>
      </c>
      <c r="D23" s="10"/>
      <c r="E23" s="10"/>
      <c r="F23" s="10"/>
      <c r="G23" s="10"/>
      <c r="H23" s="10"/>
      <c r="J23" s="10"/>
    </row>
    <row r="24" spans="1:10">
      <c r="A24" s="36">
        <v>6</v>
      </c>
      <c r="B24" s="13" t="s">
        <v>32</v>
      </c>
      <c r="C24" s="3">
        <v>739666.67</v>
      </c>
      <c r="G24" s="10"/>
    </row>
    <row r="25" spans="1:10" s="1" customFormat="1">
      <c r="A25" s="47" t="s">
        <v>68</v>
      </c>
      <c r="B25" s="45" t="s">
        <v>69</v>
      </c>
      <c r="C25" s="46">
        <v>45503.92</v>
      </c>
      <c r="D25" s="10"/>
      <c r="E25" s="10"/>
      <c r="F25" s="10"/>
      <c r="G25" s="10"/>
      <c r="H25" s="10"/>
      <c r="J25" s="10"/>
    </row>
    <row r="26" spans="1:10" s="1" customFormat="1">
      <c r="A26" s="47" t="s">
        <v>70</v>
      </c>
      <c r="B26" s="45" t="s">
        <v>71</v>
      </c>
      <c r="C26" s="46">
        <v>156293.29</v>
      </c>
      <c r="D26" s="10"/>
      <c r="E26" s="10"/>
      <c r="F26" s="10"/>
      <c r="G26" s="10"/>
      <c r="H26" s="10"/>
      <c r="J26" s="10"/>
    </row>
    <row r="27" spans="1:10" s="1" customFormat="1">
      <c r="A27" s="47" t="s">
        <v>72</v>
      </c>
      <c r="B27" s="45" t="s">
        <v>73</v>
      </c>
      <c r="C27" s="46">
        <v>42907.76</v>
      </c>
      <c r="D27" s="10"/>
      <c r="E27" s="10"/>
      <c r="F27" s="10"/>
      <c r="G27" s="10"/>
      <c r="H27" s="10"/>
      <c r="J27" s="10"/>
    </row>
    <row r="28" spans="1:10" s="1" customFormat="1">
      <c r="A28" s="47" t="s">
        <v>60</v>
      </c>
      <c r="B28" s="45" t="s">
        <v>61</v>
      </c>
      <c r="C28" s="46">
        <v>16080</v>
      </c>
      <c r="D28" s="10"/>
      <c r="E28" s="10"/>
      <c r="F28" s="10"/>
      <c r="G28" s="10"/>
      <c r="H28" s="10"/>
      <c r="J28" s="10"/>
    </row>
    <row r="29" spans="1:10" s="1" customFormat="1">
      <c r="A29" s="47" t="s">
        <v>74</v>
      </c>
      <c r="B29" s="45" t="s">
        <v>75</v>
      </c>
      <c r="C29" s="46">
        <v>98146.18</v>
      </c>
      <c r="D29" s="10"/>
      <c r="E29" s="10"/>
      <c r="F29" s="10"/>
      <c r="G29" s="10"/>
      <c r="H29" s="10"/>
      <c r="J29" s="10"/>
    </row>
    <row r="30" spans="1:10" s="1" customFormat="1">
      <c r="A30" s="47" t="s">
        <v>76</v>
      </c>
      <c r="B30" s="45" t="s">
        <v>77</v>
      </c>
      <c r="C30" s="46">
        <v>33738.65</v>
      </c>
      <c r="D30" s="10"/>
      <c r="E30" s="10"/>
      <c r="F30" s="10"/>
      <c r="G30" s="10"/>
      <c r="H30" s="10"/>
      <c r="J30" s="10"/>
    </row>
    <row r="31" spans="1:10" s="1" customFormat="1">
      <c r="A31" s="47" t="s">
        <v>78</v>
      </c>
      <c r="B31" s="45" t="s">
        <v>79</v>
      </c>
      <c r="C31" s="46">
        <v>101855.47</v>
      </c>
      <c r="D31" s="10"/>
      <c r="E31" s="10"/>
      <c r="F31" s="10"/>
      <c r="G31" s="10"/>
      <c r="H31" s="10"/>
      <c r="J31" s="10"/>
    </row>
    <row r="32" spans="1:10" s="1" customFormat="1">
      <c r="A32" s="47" t="s">
        <v>80</v>
      </c>
      <c r="B32" s="45" t="s">
        <v>81</v>
      </c>
      <c r="C32" s="46">
        <v>61990.89</v>
      </c>
      <c r="D32" s="10"/>
      <c r="E32" s="10"/>
      <c r="F32" s="10"/>
      <c r="G32" s="10"/>
      <c r="H32" s="10"/>
      <c r="J32" s="10"/>
    </row>
    <row r="33" spans="1:10" s="1" customFormat="1">
      <c r="A33" s="47" t="s">
        <v>82</v>
      </c>
      <c r="B33" s="45" t="s">
        <v>83</v>
      </c>
      <c r="C33" s="46">
        <v>108727.24</v>
      </c>
      <c r="D33" s="10"/>
      <c r="E33" s="10"/>
      <c r="F33" s="10"/>
      <c r="G33" s="10"/>
      <c r="H33" s="10"/>
      <c r="J33" s="10"/>
    </row>
    <row r="34" spans="1:10" s="1" customFormat="1">
      <c r="A34" s="47" t="s">
        <v>84</v>
      </c>
      <c r="B34" s="45" t="s">
        <v>85</v>
      </c>
      <c r="C34" s="46">
        <v>69780.17</v>
      </c>
      <c r="D34" s="10"/>
      <c r="E34" s="10"/>
      <c r="F34" s="10"/>
      <c r="G34" s="10"/>
      <c r="H34" s="10"/>
      <c r="J34" s="10"/>
    </row>
    <row r="35" spans="1:10" s="1" customFormat="1">
      <c r="A35" s="47" t="s">
        <v>86</v>
      </c>
      <c r="B35" s="45" t="s">
        <v>87</v>
      </c>
      <c r="C35" s="46">
        <v>4643.1000000000004</v>
      </c>
      <c r="D35" s="10"/>
      <c r="E35" s="10"/>
      <c r="F35" s="10"/>
      <c r="G35" s="10"/>
      <c r="H35" s="10"/>
      <c r="J35" s="10"/>
    </row>
    <row r="36" spans="1:10" s="1" customFormat="1">
      <c r="A36" s="36">
        <v>7</v>
      </c>
      <c r="B36" s="13" t="s">
        <v>29</v>
      </c>
      <c r="C36" s="3">
        <v>0</v>
      </c>
      <c r="D36" s="10"/>
      <c r="E36" s="10"/>
      <c r="F36" s="10"/>
      <c r="G36" s="10"/>
      <c r="H36" s="10"/>
      <c r="J36" s="10"/>
    </row>
    <row r="37" spans="1:10">
      <c r="A37" s="36">
        <v>8</v>
      </c>
      <c r="B37" s="13" t="s">
        <v>17</v>
      </c>
      <c r="C37" s="3">
        <v>0</v>
      </c>
      <c r="G37" s="10"/>
    </row>
    <row r="38" spans="1:10" s="1" customFormat="1">
      <c r="A38" s="36">
        <v>9</v>
      </c>
      <c r="B38" s="13" t="s">
        <v>35</v>
      </c>
      <c r="C38" s="3">
        <v>0</v>
      </c>
      <c r="D38" s="10"/>
      <c r="E38" s="10"/>
      <c r="F38" s="10"/>
      <c r="G38" s="10"/>
      <c r="H38" s="10"/>
      <c r="J38" s="10"/>
    </row>
    <row r="39" spans="1:10" s="1" customFormat="1">
      <c r="A39" s="36">
        <v>10</v>
      </c>
      <c r="B39" s="13" t="s">
        <v>36</v>
      </c>
      <c r="C39" s="3">
        <v>0</v>
      </c>
      <c r="D39" s="10"/>
      <c r="E39" s="10"/>
      <c r="F39" s="10"/>
      <c r="G39" s="10"/>
      <c r="H39" s="10"/>
      <c r="J39" s="10"/>
    </row>
    <row r="40" spans="1:10" ht="28.5" customHeight="1">
      <c r="A40" s="27" t="s">
        <v>18</v>
      </c>
      <c r="B40" s="28"/>
      <c r="C40" s="8"/>
      <c r="G40" s="10"/>
    </row>
    <row r="41" spans="1:10">
      <c r="A41" s="37">
        <v>8</v>
      </c>
      <c r="B41" s="12" t="s">
        <v>19</v>
      </c>
      <c r="C41" s="3">
        <v>5808126.8899999997</v>
      </c>
      <c r="G41" s="10"/>
    </row>
    <row r="42" spans="1:10" s="1" customFormat="1">
      <c r="A42" s="39" t="s">
        <v>54</v>
      </c>
      <c r="B42" s="29" t="s">
        <v>55</v>
      </c>
      <c r="C42" s="30">
        <v>31671.200000000001</v>
      </c>
      <c r="D42" s="10"/>
      <c r="E42" s="10"/>
      <c r="F42" s="10"/>
      <c r="G42" s="10"/>
      <c r="H42" s="10"/>
      <c r="J42" s="10"/>
    </row>
    <row r="43" spans="1:10" s="1" customFormat="1">
      <c r="A43" s="39" t="s">
        <v>56</v>
      </c>
      <c r="B43" s="29" t="s">
        <v>57</v>
      </c>
      <c r="C43" s="30">
        <v>927867.19</v>
      </c>
      <c r="D43" s="10"/>
      <c r="E43" s="10"/>
      <c r="F43" s="10"/>
      <c r="G43" s="10"/>
      <c r="H43" s="10"/>
      <c r="J43" s="10"/>
    </row>
    <row r="44" spans="1:10" s="1" customFormat="1">
      <c r="A44" s="39" t="s">
        <v>58</v>
      </c>
      <c r="B44" s="29" t="s">
        <v>59</v>
      </c>
      <c r="C44" s="30">
        <v>189310.38</v>
      </c>
      <c r="D44" s="10"/>
      <c r="E44" s="10"/>
      <c r="F44" s="10"/>
      <c r="G44" s="10"/>
      <c r="H44" s="10"/>
      <c r="J44" s="10"/>
    </row>
    <row r="45" spans="1:10" s="1" customFormat="1">
      <c r="A45" s="39" t="s">
        <v>40</v>
      </c>
      <c r="B45" s="29" t="s">
        <v>41</v>
      </c>
      <c r="C45" s="30">
        <v>14685</v>
      </c>
      <c r="D45" s="10"/>
      <c r="E45" s="10"/>
      <c r="F45" s="10"/>
      <c r="G45" s="10"/>
      <c r="H45" s="10"/>
      <c r="J45" s="10"/>
    </row>
    <row r="46" spans="1:10" s="1" customFormat="1">
      <c r="A46" s="39" t="s">
        <v>46</v>
      </c>
      <c r="B46" s="29" t="s">
        <v>47</v>
      </c>
      <c r="C46" s="30">
        <v>1760838.81</v>
      </c>
      <c r="D46" s="10"/>
      <c r="E46" s="10"/>
      <c r="F46" s="10"/>
      <c r="G46" s="10"/>
      <c r="H46" s="10"/>
      <c r="J46" s="10"/>
    </row>
    <row r="47" spans="1:10" s="1" customFormat="1">
      <c r="A47" s="39" t="s">
        <v>44</v>
      </c>
      <c r="B47" s="29" t="s">
        <v>45</v>
      </c>
      <c r="C47" s="30">
        <v>1384111.66</v>
      </c>
      <c r="D47" s="10"/>
      <c r="E47" s="10"/>
      <c r="F47" s="10"/>
      <c r="G47" s="10"/>
      <c r="H47" s="10"/>
      <c r="J47" s="10"/>
    </row>
    <row r="48" spans="1:10" s="1" customFormat="1">
      <c r="A48" s="39" t="s">
        <v>60</v>
      </c>
      <c r="B48" s="29" t="s">
        <v>61</v>
      </c>
      <c r="C48" s="30">
        <v>8889.8700000000008</v>
      </c>
      <c r="D48" s="10"/>
      <c r="E48" s="10"/>
      <c r="F48" s="10"/>
      <c r="G48" s="10"/>
      <c r="H48" s="10"/>
      <c r="J48" s="10"/>
    </row>
    <row r="49" spans="1:10" s="1" customFormat="1">
      <c r="A49" s="39" t="s">
        <v>62</v>
      </c>
      <c r="B49" s="29" t="s">
        <v>63</v>
      </c>
      <c r="C49" s="30">
        <v>312400</v>
      </c>
      <c r="D49" s="10"/>
      <c r="E49" s="10"/>
      <c r="F49" s="10"/>
      <c r="G49" s="10"/>
      <c r="H49" s="10"/>
      <c r="J49" s="10"/>
    </row>
    <row r="50" spans="1:10" s="1" customFormat="1">
      <c r="A50" s="39" t="s">
        <v>42</v>
      </c>
      <c r="B50" s="29" t="s">
        <v>43</v>
      </c>
      <c r="C50" s="30">
        <v>1000939.17</v>
      </c>
      <c r="D50" s="10"/>
      <c r="E50" s="10"/>
      <c r="F50" s="10"/>
      <c r="G50" s="10"/>
      <c r="H50" s="10"/>
      <c r="J50" s="10"/>
    </row>
    <row r="51" spans="1:10" s="1" customFormat="1">
      <c r="A51" s="39" t="s">
        <v>49</v>
      </c>
      <c r="B51" s="29" t="s">
        <v>50</v>
      </c>
      <c r="C51" s="30">
        <v>76868</v>
      </c>
      <c r="D51" s="10"/>
      <c r="E51" s="10"/>
      <c r="F51" s="10"/>
      <c r="G51" s="10"/>
      <c r="H51" s="10"/>
      <c r="J51" s="10"/>
    </row>
    <row r="52" spans="1:10" s="1" customFormat="1">
      <c r="A52" s="39" t="s">
        <v>64</v>
      </c>
      <c r="B52" s="29" t="s">
        <v>65</v>
      </c>
      <c r="C52" s="30">
        <v>17079.259999999998</v>
      </c>
      <c r="D52" s="10"/>
      <c r="E52" s="10"/>
      <c r="F52" s="10"/>
      <c r="G52" s="10"/>
      <c r="H52" s="10"/>
      <c r="J52" s="10"/>
    </row>
    <row r="53" spans="1:10" s="1" customFormat="1">
      <c r="A53" s="39" t="s">
        <v>51</v>
      </c>
      <c r="B53" s="29" t="s">
        <v>52</v>
      </c>
      <c r="C53" s="30">
        <v>83466.350000000006</v>
      </c>
      <c r="D53" s="10"/>
      <c r="E53" s="10"/>
      <c r="F53" s="10"/>
      <c r="G53" s="10"/>
      <c r="H53" s="10"/>
      <c r="J53" s="10"/>
    </row>
    <row r="54" spans="1:10">
      <c r="A54" s="37">
        <v>9</v>
      </c>
      <c r="B54" s="12" t="s">
        <v>20</v>
      </c>
      <c r="C54" s="3">
        <v>132878.74</v>
      </c>
      <c r="G54" s="10"/>
    </row>
    <row r="55" spans="1:10" s="1" customFormat="1">
      <c r="A55" s="40" t="s">
        <v>44</v>
      </c>
      <c r="B55" s="31" t="s">
        <v>45</v>
      </c>
      <c r="C55" s="32">
        <v>132878.74</v>
      </c>
      <c r="D55" s="10"/>
      <c r="E55" s="10"/>
      <c r="F55" s="10"/>
      <c r="G55" s="10"/>
      <c r="H55" s="10"/>
      <c r="J55" s="10"/>
    </row>
    <row r="56" spans="1:10">
      <c r="A56" s="37">
        <v>10</v>
      </c>
      <c r="B56" s="12" t="s">
        <v>31</v>
      </c>
      <c r="C56" s="3">
        <v>12152.2</v>
      </c>
      <c r="G56" s="10"/>
    </row>
    <row r="57" spans="1:10" s="1" customFormat="1">
      <c r="A57" s="41" t="s">
        <v>40</v>
      </c>
      <c r="B57" s="33" t="s">
        <v>41</v>
      </c>
      <c r="C57" s="34">
        <v>12152.2</v>
      </c>
      <c r="D57" s="10"/>
      <c r="E57" s="10"/>
      <c r="F57" s="10"/>
      <c r="G57" s="10"/>
      <c r="H57" s="10"/>
      <c r="J57" s="10"/>
    </row>
    <row r="58" spans="1:10">
      <c r="A58" s="37">
        <v>11</v>
      </c>
      <c r="B58" s="12" t="s">
        <v>21</v>
      </c>
      <c r="C58" s="3">
        <v>0</v>
      </c>
      <c r="G58" s="10"/>
    </row>
    <row r="59" spans="1:10" ht="30">
      <c r="A59" s="37">
        <v>12</v>
      </c>
      <c r="B59" s="11" t="s">
        <v>22</v>
      </c>
      <c r="C59" s="3">
        <v>0</v>
      </c>
      <c r="G59" s="10"/>
    </row>
    <row r="60" spans="1:10">
      <c r="A60" s="37">
        <v>13</v>
      </c>
      <c r="B60" s="11" t="s">
        <v>23</v>
      </c>
      <c r="C60" s="3">
        <v>0</v>
      </c>
    </row>
    <row r="61" spans="1:10">
      <c r="A61" s="37">
        <v>14</v>
      </c>
      <c r="B61" s="11" t="s">
        <v>39</v>
      </c>
      <c r="C61" s="3">
        <v>0</v>
      </c>
    </row>
    <row r="62" spans="1:10">
      <c r="A62" s="37">
        <v>15</v>
      </c>
      <c r="B62" s="12" t="s">
        <v>24</v>
      </c>
      <c r="C62" s="3">
        <v>0</v>
      </c>
    </row>
    <row r="63" spans="1:10">
      <c r="A63" s="37">
        <v>16</v>
      </c>
      <c r="B63" s="12" t="s">
        <v>25</v>
      </c>
      <c r="C63" s="3">
        <v>0</v>
      </c>
    </row>
    <row r="64" spans="1:10">
      <c r="A64" s="37">
        <v>17</v>
      </c>
      <c r="B64" s="12" t="s">
        <v>26</v>
      </c>
      <c r="C64" s="3">
        <v>0</v>
      </c>
    </row>
    <row r="65" spans="1:10" s="1" customFormat="1">
      <c r="A65" s="37">
        <v>18</v>
      </c>
      <c r="B65" s="12" t="s">
        <v>30</v>
      </c>
      <c r="C65" s="3">
        <v>0</v>
      </c>
      <c r="D65" s="10"/>
      <c r="E65" s="10"/>
      <c r="F65" s="10"/>
      <c r="H65" s="10"/>
      <c r="J65" s="10"/>
    </row>
    <row r="66" spans="1:10" s="1" customFormat="1">
      <c r="A66" s="37">
        <v>19</v>
      </c>
      <c r="B66" s="12" t="s">
        <v>37</v>
      </c>
      <c r="C66" s="3">
        <v>375019.17</v>
      </c>
      <c r="D66" s="10"/>
      <c r="E66" s="10"/>
      <c r="F66" s="10"/>
      <c r="H66" s="10"/>
      <c r="J66" s="10"/>
    </row>
    <row r="67" spans="1:10" s="1" customFormat="1">
      <c r="A67" s="42" t="s">
        <v>58</v>
      </c>
      <c r="B67" s="44" t="s">
        <v>59</v>
      </c>
      <c r="C67" s="43">
        <v>84699.520000000004</v>
      </c>
      <c r="D67" s="10"/>
      <c r="E67" s="10"/>
      <c r="F67" s="10"/>
      <c r="H67" s="10"/>
      <c r="J67" s="10"/>
    </row>
    <row r="68" spans="1:10" s="1" customFormat="1">
      <c r="A68" s="42" t="s">
        <v>66</v>
      </c>
      <c r="B68" s="44" t="s">
        <v>67</v>
      </c>
      <c r="C68" s="43">
        <v>290319.65000000002</v>
      </c>
      <c r="D68" s="10"/>
      <c r="E68" s="10"/>
      <c r="F68" s="10"/>
      <c r="H68" s="10"/>
      <c r="J68" s="10"/>
    </row>
    <row r="69" spans="1:10">
      <c r="A69" s="37">
        <v>20</v>
      </c>
      <c r="B69" s="12" t="s">
        <v>38</v>
      </c>
      <c r="C69" s="3">
        <v>0</v>
      </c>
    </row>
    <row r="70" spans="1:10">
      <c r="A70" s="18" t="s">
        <v>27</v>
      </c>
      <c r="B70" s="18"/>
      <c r="C70" s="4">
        <f>+C14+C15+C16+C17+C18+C24+C36+C37+C38+C39+C41+C54+C56+C58+C59+C60+C61+C62+C63+C64+C65+C66+C69</f>
        <v>9304388.0199999996</v>
      </c>
    </row>
    <row r="71" spans="1:10">
      <c r="C71" s="9"/>
    </row>
    <row r="72" spans="1:10">
      <c r="C72" s="10"/>
    </row>
    <row r="73" spans="1:10">
      <c r="C73" s="10"/>
    </row>
    <row r="74" spans="1:10">
      <c r="C74" s="10"/>
    </row>
    <row r="75" spans="1:10">
      <c r="C75" s="10"/>
    </row>
  </sheetData>
  <mergeCells count="8">
    <mergeCell ref="A2:C2"/>
    <mergeCell ref="A70:B70"/>
    <mergeCell ref="A7:B7"/>
    <mergeCell ref="A8:B8"/>
    <mergeCell ref="A11:B11"/>
    <mergeCell ref="A12:B12"/>
    <mergeCell ref="A13:B13"/>
    <mergeCell ref="A40:B40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30.07.2019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dcterms:created xsi:type="dcterms:W3CDTF">2018-11-22T10:48:44Z</dcterms:created>
  <dcterms:modified xsi:type="dcterms:W3CDTF">2019-07-31T09:18:28Z</dcterms:modified>
</cp:coreProperties>
</file>