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.07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1" i="1"/>
  <c r="C10"/>
  <c r="C108" l="1"/>
  <c r="C9"/>
  <c r="C7"/>
  <c r="C11" l="1"/>
  <c r="C12" s="1"/>
</calcChain>
</file>

<file path=xl/sharedStrings.xml><?xml version="1.0" encoding="utf-8"?>
<sst xmlns="http://schemas.openxmlformats.org/spreadsheetml/2006/main" count="180" uniqueCount="172">
  <si>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</si>
  <si>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</si>
  <si>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</si>
  <si>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</si>
  <si>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</si>
  <si>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</si>
  <si>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</si>
  <si>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</si>
  <si>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</si>
  <si>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</si>
  <si>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</si>
  <si>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</si>
  <si>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</si>
  <si>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</si>
  <si>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</si>
  <si>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</si>
  <si>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</si>
  <si>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</si>
  <si>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</si>
  <si>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</si>
  <si>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</si>
  <si>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</si>
  <si>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</si>
  <si>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</si>
  <si>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</si>
  <si>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</si>
  <si>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</si>
  <si>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</si>
  <si>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</si>
  <si>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</si>
  <si>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</si>
  <si>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</si>
  <si>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</si>
  <si>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</si>
  <si>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</si>
  <si>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</si>
  <si>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</si>
  <si>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</si>
  <si>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</si>
  <si>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</si>
  <si>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10.07.2019</t>
  </si>
  <si>
    <t xml:space="preserve">0333           </t>
  </si>
  <si>
    <t>MAKLER</t>
  </si>
  <si>
    <t xml:space="preserve">1210           </t>
  </si>
  <si>
    <t>MAGNA PHARMACIJA BEOGRAD</t>
  </si>
  <si>
    <t xml:space="preserve">00379          </t>
  </si>
  <si>
    <t>AS BRAĆA STANKOVIĆ</t>
  </si>
  <si>
    <t xml:space="preserve">0245           </t>
  </si>
  <si>
    <t>PALANKA PROMET DOO</t>
  </si>
  <si>
    <t xml:space="preserve">0800           </t>
  </si>
  <si>
    <t>TZR&amp;KATARINA</t>
  </si>
  <si>
    <t xml:space="preserve">1194           </t>
  </si>
  <si>
    <t>PHARMA SWISS BEOGRAD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</si>
  <si>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</si>
  <si>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</si>
  <si>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</si>
  <si>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</si>
  <si>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</si>
  <si>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</si>
  <si>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</si>
  <si>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</si>
  <si>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2891           </t>
  </si>
  <si>
    <t>SUVOBOR  KOOP NN DOO</t>
  </si>
  <si>
    <t xml:space="preserve">3250           </t>
  </si>
  <si>
    <t>BORA DOO</t>
  </si>
  <si>
    <t xml:space="preserve">3859           </t>
  </si>
  <si>
    <t xml:space="preserve">BOŽILOVIĆ   LUXOR  DOO </t>
  </si>
  <si>
    <t xml:space="preserve">00249          </t>
  </si>
  <si>
    <t>DND COMMERCE DOO</t>
  </si>
  <si>
    <t xml:space="preserve">0033           </t>
  </si>
  <si>
    <t>MYRANOVA</t>
  </si>
  <si>
    <t xml:space="preserve">0096           </t>
  </si>
  <si>
    <t>GROSIS</t>
  </si>
  <si>
    <t xml:space="preserve">0405           </t>
  </si>
  <si>
    <t>DRAGER TEHNIKA BEOGRAD</t>
  </si>
  <si>
    <t xml:space="preserve">0466           </t>
  </si>
  <si>
    <t>DEM NOVI SAD</t>
  </si>
  <si>
    <t xml:space="preserve">0506           </t>
  </si>
  <si>
    <t>SUPERLAB BEOGRAD</t>
  </si>
  <si>
    <t xml:space="preserve">0550           </t>
  </si>
  <si>
    <t>PHOENIX PHARMA</t>
  </si>
  <si>
    <t xml:space="preserve">0798           </t>
  </si>
  <si>
    <t>VELEBIT NOVI SAD</t>
  </si>
  <si>
    <t xml:space="preserve">0854           </t>
  </si>
  <si>
    <t>PROMEDIA DOO</t>
  </si>
  <si>
    <t xml:space="preserve">0909           </t>
  </si>
  <si>
    <t>METRECO NIŠ</t>
  </si>
  <si>
    <t xml:space="preserve">1254           </t>
  </si>
  <si>
    <t>USPON ČAČAK</t>
  </si>
  <si>
    <t xml:space="preserve">1458           </t>
  </si>
  <si>
    <t>MIŠKOVIĆ DOO</t>
  </si>
  <si>
    <t xml:space="preserve">1524           </t>
  </si>
  <si>
    <t>PAPIRDOL ČAČAK</t>
  </si>
  <si>
    <t xml:space="preserve">1556           </t>
  </si>
  <si>
    <t>FLORA KOMERC</t>
  </si>
  <si>
    <t xml:space="preserve">1865           </t>
  </si>
  <si>
    <t>PAPIRUS PRINT KRALJEVO</t>
  </si>
  <si>
    <t xml:space="preserve">1899           </t>
  </si>
  <si>
    <t>MEDIAL GROUP N BEOGRAD</t>
  </si>
  <si>
    <t xml:space="preserve">2299           </t>
  </si>
  <si>
    <t>CIPELIĆI</t>
  </si>
  <si>
    <t xml:space="preserve">2457           </t>
  </si>
  <si>
    <t>LABRA DOO NIŠ</t>
  </si>
  <si>
    <t xml:space="preserve">2686           </t>
  </si>
  <si>
    <t>DUNAV PLAST rtačun ne važi</t>
  </si>
  <si>
    <t xml:space="preserve">27             </t>
  </si>
  <si>
    <t>AUDIOVOKS</t>
  </si>
  <si>
    <t xml:space="preserve">2794           </t>
  </si>
  <si>
    <t>MAR MEDICA</t>
  </si>
  <si>
    <t xml:space="preserve">3057           </t>
  </si>
  <si>
    <t>MEDISAL DOO</t>
  </si>
  <si>
    <t xml:space="preserve">3195           </t>
  </si>
  <si>
    <t>B2M</t>
  </si>
  <si>
    <t xml:space="preserve">4358           </t>
  </si>
  <si>
    <t>"ROLOFLEX" DOO</t>
  </si>
  <si>
    <t xml:space="preserve">0025           </t>
  </si>
  <si>
    <t>SIEMENS DOO BEOGRAD</t>
  </si>
  <si>
    <t xml:space="preserve">0167           </t>
  </si>
  <si>
    <t>EUROMEDICINA</t>
  </si>
  <si>
    <t xml:space="preserve">0203           </t>
  </si>
  <si>
    <t>VODOVOD ČAČAK</t>
  </si>
  <si>
    <t xml:space="preserve">0237           </t>
  </si>
  <si>
    <t>INEL NOVI SAD</t>
  </si>
  <si>
    <t xml:space="preserve">0559           </t>
  </si>
  <si>
    <t>ECOMEX AUTO</t>
  </si>
  <si>
    <t xml:space="preserve">0851           </t>
  </si>
  <si>
    <t>JKP KOMUNALAC ČAČAK</t>
  </si>
  <si>
    <t xml:space="preserve">1097           </t>
  </si>
  <si>
    <t>OLYMPUS DOO  BG</t>
  </si>
  <si>
    <t xml:space="preserve">118            </t>
  </si>
  <si>
    <t>ELECTRO MEDICA</t>
  </si>
  <si>
    <t xml:space="preserve">1251           </t>
  </si>
  <si>
    <t>ZAVOD ZA JAVNO ZDRAVLJE</t>
  </si>
  <si>
    <t xml:space="preserve">1427           </t>
  </si>
  <si>
    <t>Samostalna zanatska radnja  Tankosić</t>
  </si>
  <si>
    <t xml:space="preserve">1508           </t>
  </si>
  <si>
    <t>UNIVERZAL ČAČAK</t>
  </si>
  <si>
    <t xml:space="preserve">1589           </t>
  </si>
  <si>
    <t>GRAĐEVINAC ČAČAK</t>
  </si>
  <si>
    <t xml:space="preserve">1902           </t>
  </si>
  <si>
    <t>ALPHA IMAGING DOO ne važi</t>
  </si>
  <si>
    <t xml:space="preserve">2321           </t>
  </si>
  <si>
    <t>BIT TOTAL HEALTH SOLUTIONS</t>
  </si>
  <si>
    <t xml:space="preserve">2709           </t>
  </si>
  <si>
    <t>LJILJA  SZR  ATENICA ČAČAK</t>
  </si>
  <si>
    <t xml:space="preserve">2784           </t>
  </si>
  <si>
    <t>INTERAUTO-TRADE</t>
  </si>
  <si>
    <t xml:space="preserve">2966           </t>
  </si>
  <si>
    <t>DUNAV OSIGURANJE  A.D.O</t>
  </si>
  <si>
    <t xml:space="preserve">3073           </t>
  </si>
  <si>
    <t>PROTEHNO M</t>
  </si>
  <si>
    <t xml:space="preserve">3728           </t>
  </si>
  <si>
    <t>COMTRADE SYSTEM  INTEGRATION</t>
  </si>
  <si>
    <t xml:space="preserve">4420           </t>
  </si>
  <si>
    <t>INVESTFARM IMPEX</t>
  </si>
  <si>
    <t xml:space="preserve">0153           </t>
  </si>
  <si>
    <t>SOULMEDICAL DOO</t>
  </si>
  <si>
    <t xml:space="preserve">0215           </t>
  </si>
  <si>
    <t>MEDTRONIC</t>
  </si>
  <si>
    <t xml:space="preserve">1035           </t>
  </si>
  <si>
    <t>VICOR</t>
  </si>
  <si>
    <t xml:space="preserve">0014           </t>
  </si>
  <si>
    <t>ECO TRADE</t>
  </si>
  <si>
    <t xml:space="preserve">0549           </t>
  </si>
  <si>
    <t>PREMIUM SURGICAL COMPANY BGD</t>
  </si>
  <si>
    <t xml:space="preserve">0774           </t>
  </si>
  <si>
    <t>DEXON DOO</t>
  </si>
  <si>
    <t xml:space="preserve">1352           </t>
  </si>
  <si>
    <t>EUMED</t>
  </si>
  <si>
    <t xml:space="preserve">0806           </t>
  </si>
  <si>
    <t>INSTITUT ZA ONKOLOGIJU I RADIOLOGIJU BEOGRAD</t>
  </si>
  <si>
    <t>Ostala plaćanja (dnevnice, ugovori o delu...)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</si>
</sst>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21" applyNumberFormat="1" applyFont="1" applyBorder="1"/>
    <xf numFmtId="4" fontId="7" fillId="0" borderId="1" xfId="21" applyNumberFormat="1" applyFont="1" applyBorder="1"/>
    <xf numFmtId="49" fontId="7" fillId="0" borderId="1" xfId="22" applyNumberFormat="1" applyFont="1" applyBorder="1" applyAlignment="1">
      <alignment horizontal="center"/>
    </xf>
    <xf numFmtId="49" fontId="7" fillId="0" borderId="1" xfId="22" applyNumberFormat="1" applyFont="1" applyBorder="1"/>
    <xf numFmtId="4" fontId="7" fillId="0" borderId="1" xfId="22" applyNumberFormat="1" applyFont="1" applyBorder="1"/>
    <xf numFmtId="49" fontId="7" fillId="0" borderId="1" xfId="25" applyNumberFormat="1" applyFont="1" applyBorder="1" applyAlignment="1">
      <alignment horizontal="center"/>
    </xf>
    <xf numFmtId="49" fontId="7" fillId="0" borderId="1" xfId="25" applyNumberFormat="1" applyFont="1" applyBorder="1"/>
    <xf numFmtId="4" fontId="7" fillId="0" borderId="1" xfId="25" applyNumberFormat="1" applyFont="1" applyBorder="1"/>
    <xf numFmtId="49" fontId="7" fillId="0" borderId="1" xfId="21" applyNumberFormat="1" applyFont="1" applyBorder="1" applyAlignment="1">
      <alignment horizontal="center"/>
    </xf>
    <xf numFmtId="49" fontId="7" fillId="0" borderId="1" xfId="26" applyNumberFormat="1" applyFont="1" applyBorder="1" applyAlignment="1">
      <alignment horizontal="center"/>
    </xf>
    <xf numFmtId="49" fontId="7" fillId="0" borderId="1" xfId="26" applyNumberFormat="1" applyFont="1" applyBorder="1"/>
    <xf numFmtId="4" fontId="7" fillId="0" borderId="1" xfId="26" applyNumberFormat="1" applyFont="1" applyBorder="1"/>
    <xf numFmtId="49" fontId="7" fillId="0" borderId="1" xfId="27" applyNumberFormat="1" applyFont="1" applyBorder="1" applyAlignment="1">
      <alignment horizontal="center"/>
    </xf>
    <xf numFmtId="49" fontId="7" fillId="0" borderId="1" xfId="23" applyNumberFormat="1" applyFont="1" applyBorder="1" applyAlignment="1">
      <alignment horizontal="center"/>
    </xf>
    <xf numFmtId="49" fontId="7" fillId="0" borderId="1" xfId="23" applyNumberFormat="1" applyFont="1" applyBorder="1"/>
    <xf numFmtId="4" fontId="7" fillId="0" borderId="1" xfId="23" applyNumberFormat="1" applyFont="1" applyBorder="1"/>
    <xf numFmtId="49" fontId="7" fillId="0" borderId="1" xfId="24" applyNumberFormat="1" applyFont="1" applyBorder="1" applyAlignment="1">
      <alignment horizontal="center"/>
    </xf>
    <xf numFmtId="49" fontId="7" fillId="0" borderId="1" xfId="24" applyNumberFormat="1" applyFont="1" applyBorder="1"/>
    <xf numFmtId="4" fontId="7" fillId="0" borderId="1" xfId="24" applyNumberFormat="1" applyFont="1" applyBorder="1"/>
    <xf numFmtId="49" fontId="7" fillId="0" borderId="1" xfId="27" applyNumberFormat="1" applyFont="1" applyBorder="1"/>
    <xf numFmtId="4" fontId="7" fillId="0" borderId="1" xfId="27" applyNumberFormat="1" applyFont="1" applyBorder="1"/>
  </cellXfs>
  <cellStyles count="28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3" xfId="4"/>
    <cellStyle name="Normal 4" xfId="5"/>
    <cellStyle name="Normal 5" xfId="6"/>
    <cellStyle name="Normal 6" xfId="12"/>
    <cellStyle name="Normal 7" xfId="13"/>
    <cellStyle name="Normal 8" xfId="14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>
      <selection activeCell="D96" sqref="D96"/>
    </sheetView>
  </sheetViews>
  <sheetFormatPr defaultRowHeight="15"/>
  <cols>
    <col min="1" max="1" width="27.5703125" style="20" customWidth="1"/>
    <col min="2" max="2" width="48.85546875" customWidth="1"/>
    <col min="3" max="3" width="31" customWidth="1"/>
    <col min="4" max="4" width="17.7109375" style="10" bestFit="1" customWidth="1"/>
    <col min="5" max="5" width="9.140625" style="10"/>
    <col min="6" max="6" width="20.5703125" style="10" customWidth="1"/>
    <col min="8" max="8" width="17.7109375" bestFit="1" customWidth="1"/>
    <col min="10" max="10" width="11.7109375" style="10" customWidth="1"/>
  </cols>
  <sheetData>
    <row r="1" spans="1:10" ht="22.5">
      <c r="A1" s="17" t="s">
        <v>34</v>
      </c>
      <c r="B1" s="14" t="s">
        <v>28</v>
      </c>
      <c r="C1" s="1"/>
      <c r="E1" s="15" t="s">
        <v>0</v>
      </c>
      <c r="F1" s="16" t="s">
        <v>40</v>
      </c>
    </row>
    <row r="2" spans="1:10" ht="52.5" customHeight="1">
      <c r="A2" s="22" t="s">
        <v>1</v>
      </c>
      <c r="B2" s="22"/>
      <c r="C2" s="1"/>
    </row>
    <row r="3" spans="1:10">
      <c r="A3" s="18">
        <v>1</v>
      </c>
      <c r="B3" s="2" t="s">
        <v>2</v>
      </c>
      <c r="C3" s="3">
        <v>16103904.15</v>
      </c>
    </row>
    <row r="4" spans="1:10">
      <c r="A4" s="18">
        <v>2</v>
      </c>
      <c r="B4" s="2" t="s">
        <v>3</v>
      </c>
      <c r="C4" s="3">
        <v>0</v>
      </c>
    </row>
    <row r="5" spans="1:10">
      <c r="A5" s="18">
        <v>3</v>
      </c>
      <c r="B5" s="2" t="s">
        <v>4</v>
      </c>
      <c r="C5" s="3">
        <v>22170</v>
      </c>
    </row>
    <row r="6" spans="1:10">
      <c r="A6" s="18">
        <v>4</v>
      </c>
      <c r="B6" s="2" t="s">
        <v>5</v>
      </c>
      <c r="C6" s="3">
        <v>0</v>
      </c>
    </row>
    <row r="7" spans="1:10">
      <c r="A7" s="23" t="s">
        <v>6</v>
      </c>
      <c r="B7" s="24"/>
      <c r="C7" s="4">
        <f>SUM(C3:C6)</f>
        <v>16126074.15</v>
      </c>
    </row>
    <row r="8" spans="1:10" ht="24.75" customHeight="1">
      <c r="A8" s="25" t="s">
        <v>7</v>
      </c>
      <c r="B8" s="26"/>
      <c r="C8" s="5"/>
    </row>
    <row r="9" spans="1:10">
      <c r="A9" s="18">
        <v>1</v>
      </c>
      <c r="B9" s="6" t="s">
        <v>8</v>
      </c>
      <c r="C9" s="3">
        <f>+C14+C15+C16+C17+C18+C19+C30+C31+C81+C84+C85+C86+C87+C88+C89+C92+C93+C97+C98+C105+C106+C107</f>
        <v>11342894.200000001</v>
      </c>
    </row>
    <row r="10" spans="1:10">
      <c r="A10" s="18">
        <v>2</v>
      </c>
      <c r="B10" s="2" t="s">
        <v>9</v>
      </c>
      <c r="C10" s="3">
        <f>+C82</f>
        <v>0</v>
      </c>
    </row>
    <row r="11" spans="1:10">
      <c r="A11" s="27" t="s">
        <v>10</v>
      </c>
      <c r="B11" s="27"/>
      <c r="C11" s="7">
        <f>SUM(C9:C10)</f>
        <v>11342894.200000001</v>
      </c>
    </row>
    <row r="12" spans="1:10">
      <c r="A12" s="28" t="s">
        <v>11</v>
      </c>
      <c r="B12" s="29"/>
      <c r="C12" s="7">
        <f>+C7-C11</f>
        <v>4783179.9499999993</v>
      </c>
    </row>
    <row r="13" spans="1:10" ht="18.75">
      <c r="A13" s="30" t="s">
        <v>12</v>
      </c>
      <c r="B13" s="30"/>
      <c r="C13" s="5"/>
    </row>
    <row r="14" spans="1:10">
      <c r="A14" s="18">
        <v>1</v>
      </c>
      <c r="B14" s="13" t="s">
        <v>13</v>
      </c>
      <c r="C14" s="3">
        <v>0</v>
      </c>
      <c r="H14" s="9"/>
    </row>
    <row r="15" spans="1:10">
      <c r="A15" s="18">
        <v>2</v>
      </c>
      <c r="B15" s="13" t="s">
        <v>14</v>
      </c>
      <c r="C15" s="3">
        <v>0</v>
      </c>
    </row>
    <row r="16" spans="1:10" s="1" customFormat="1">
      <c r="A16" s="18">
        <v>3</v>
      </c>
      <c r="B16" s="13" t="s">
        <v>33</v>
      </c>
      <c r="C16" s="3">
        <v>0</v>
      </c>
      <c r="D16" s="10"/>
      <c r="E16" s="10"/>
      <c r="F16" s="10"/>
      <c r="J16" s="10"/>
    </row>
    <row r="17" spans="1:10">
      <c r="A17" s="18">
        <v>4</v>
      </c>
      <c r="B17" s="13" t="s">
        <v>15</v>
      </c>
      <c r="C17" s="3">
        <v>0</v>
      </c>
    </row>
    <row r="18" spans="1:10">
      <c r="A18" s="18">
        <v>5</v>
      </c>
      <c r="B18" s="13" t="s">
        <v>16</v>
      </c>
      <c r="C18" s="3">
        <v>0</v>
      </c>
      <c r="G18" s="10"/>
    </row>
    <row r="19" spans="1:10">
      <c r="A19" s="18">
        <v>6</v>
      </c>
      <c r="B19" s="13" t="s">
        <v>32</v>
      </c>
      <c r="C19" s="3">
        <v>1479333.33</v>
      </c>
      <c r="G19" s="10"/>
    </row>
    <row r="20" spans="1:10" s="1" customFormat="1">
      <c r="A20" s="35" t="s">
        <v>45</v>
      </c>
      <c r="B20" s="36" t="s">
        <v>46</v>
      </c>
      <c r="C20" s="37">
        <v>85505.86</v>
      </c>
      <c r="E20" s="10"/>
      <c r="F20" s="10"/>
      <c r="G20" s="10"/>
      <c r="J20" s="10"/>
    </row>
    <row r="21" spans="1:10" s="1" customFormat="1">
      <c r="A21" s="35" t="s">
        <v>47</v>
      </c>
      <c r="B21" s="36" t="s">
        <v>48</v>
      </c>
      <c r="C21" s="37">
        <v>327592.13</v>
      </c>
      <c r="E21" s="10"/>
      <c r="F21" s="10"/>
      <c r="G21" s="10"/>
      <c r="J21" s="10"/>
    </row>
    <row r="22" spans="1:10" s="1" customFormat="1">
      <c r="A22" s="35" t="s">
        <v>49</v>
      </c>
      <c r="B22" s="36" t="s">
        <v>50</v>
      </c>
      <c r="C22" s="37">
        <v>113590</v>
      </c>
      <c r="E22" s="10"/>
      <c r="F22" s="10"/>
      <c r="G22" s="10"/>
      <c r="J22" s="10"/>
    </row>
    <row r="23" spans="1:10" s="1" customFormat="1">
      <c r="A23" s="35" t="s">
        <v>53</v>
      </c>
      <c r="B23" s="36" t="s">
        <v>54</v>
      </c>
      <c r="C23" s="37">
        <v>204792.72</v>
      </c>
      <c r="E23" s="10"/>
      <c r="F23" s="10"/>
      <c r="G23" s="10"/>
      <c r="J23" s="10"/>
    </row>
    <row r="24" spans="1:10" s="1" customFormat="1">
      <c r="A24" s="35" t="s">
        <v>55</v>
      </c>
      <c r="B24" s="36" t="s">
        <v>56</v>
      </c>
      <c r="C24" s="37">
        <v>75240.55</v>
      </c>
      <c r="E24" s="10"/>
      <c r="F24" s="10"/>
      <c r="G24" s="10"/>
      <c r="J24" s="10"/>
    </row>
    <row r="25" spans="1:10" s="1" customFormat="1">
      <c r="A25" s="35" t="s">
        <v>57</v>
      </c>
      <c r="B25" s="36" t="s">
        <v>58</v>
      </c>
      <c r="C25" s="37">
        <v>108885.31</v>
      </c>
      <c r="E25" s="10"/>
      <c r="F25" s="10"/>
      <c r="G25" s="10"/>
      <c r="J25" s="10"/>
    </row>
    <row r="26" spans="1:10" s="1" customFormat="1">
      <c r="A26" s="35" t="s">
        <v>59</v>
      </c>
      <c r="B26" s="36" t="s">
        <v>60</v>
      </c>
      <c r="C26" s="37">
        <v>119504.18</v>
      </c>
      <c r="E26" s="10"/>
      <c r="F26" s="10"/>
      <c r="G26" s="10"/>
      <c r="J26" s="10"/>
    </row>
    <row r="27" spans="1:10" s="1" customFormat="1">
      <c r="A27" s="35" t="s">
        <v>61</v>
      </c>
      <c r="B27" s="36" t="s">
        <v>62</v>
      </c>
      <c r="C27" s="37">
        <v>187915.36</v>
      </c>
      <c r="E27" s="10"/>
      <c r="F27" s="10"/>
      <c r="G27" s="10"/>
      <c r="J27" s="10"/>
    </row>
    <row r="28" spans="1:10" s="1" customFormat="1">
      <c r="A28" s="35" t="s">
        <v>63</v>
      </c>
      <c r="B28" s="36" t="s">
        <v>64</v>
      </c>
      <c r="C28" s="37">
        <v>141558.51999999999</v>
      </c>
      <c r="E28" s="10"/>
      <c r="F28" s="10"/>
      <c r="G28" s="10"/>
      <c r="J28" s="10"/>
    </row>
    <row r="29" spans="1:10" s="1" customFormat="1">
      <c r="A29" s="35" t="s">
        <v>65</v>
      </c>
      <c r="B29" s="36" t="s">
        <v>66</v>
      </c>
      <c r="C29" s="37">
        <v>114748.7</v>
      </c>
      <c r="D29" s="10"/>
      <c r="E29" s="10"/>
      <c r="F29" s="10"/>
      <c r="G29" s="10"/>
      <c r="J29" s="10"/>
    </row>
    <row r="30" spans="1:10" s="1" customFormat="1">
      <c r="A30" s="18">
        <v>7</v>
      </c>
      <c r="B30" s="13" t="s">
        <v>29</v>
      </c>
      <c r="C30" s="3">
        <v>39500</v>
      </c>
      <c r="D30" s="10"/>
      <c r="E30" s="10"/>
      <c r="F30" s="10"/>
      <c r="G30" s="10"/>
      <c r="J30" s="10"/>
    </row>
    <row r="31" spans="1:10">
      <c r="A31" s="18">
        <v>8</v>
      </c>
      <c r="B31" s="13" t="s">
        <v>17</v>
      </c>
      <c r="C31" s="3">
        <f>1944304.73+2701111.18+331451.23</f>
        <v>4976867.1400000006</v>
      </c>
      <c r="G31" s="10"/>
    </row>
    <row r="32" spans="1:10" s="1" customFormat="1">
      <c r="A32" s="46" t="s">
        <v>67</v>
      </c>
      <c r="B32" s="47" t="s">
        <v>68</v>
      </c>
      <c r="C32" s="48">
        <v>22344</v>
      </c>
      <c r="D32" s="10"/>
      <c r="E32" s="10"/>
      <c r="F32" s="10"/>
      <c r="G32" s="10"/>
      <c r="J32" s="10"/>
    </row>
    <row r="33" spans="1:10" s="1" customFormat="1">
      <c r="A33" s="46" t="s">
        <v>69</v>
      </c>
      <c r="B33" s="47" t="s">
        <v>70</v>
      </c>
      <c r="C33" s="48">
        <v>12000</v>
      </c>
      <c r="D33" s="10"/>
      <c r="E33" s="10"/>
      <c r="F33" s="10"/>
      <c r="G33" s="10"/>
      <c r="J33" s="10"/>
    </row>
    <row r="34" spans="1:10" s="1" customFormat="1">
      <c r="A34" s="46" t="s">
        <v>71</v>
      </c>
      <c r="B34" s="47" t="s">
        <v>72</v>
      </c>
      <c r="C34" s="48">
        <v>90555.6</v>
      </c>
      <c r="D34" s="10"/>
      <c r="E34" s="10"/>
      <c r="F34" s="10"/>
      <c r="G34" s="10"/>
      <c r="J34" s="10"/>
    </row>
    <row r="35" spans="1:10" s="1" customFormat="1">
      <c r="A35" s="46" t="s">
        <v>41</v>
      </c>
      <c r="B35" s="47" t="s">
        <v>42</v>
      </c>
      <c r="C35" s="48">
        <v>29802</v>
      </c>
      <c r="D35" s="10"/>
      <c r="E35" s="10"/>
      <c r="F35" s="10"/>
      <c r="G35" s="10"/>
      <c r="J35" s="10"/>
    </row>
    <row r="36" spans="1:10" s="1" customFormat="1">
      <c r="A36" s="46" t="s">
        <v>73</v>
      </c>
      <c r="B36" s="47" t="s">
        <v>74</v>
      </c>
      <c r="C36" s="48">
        <v>330600</v>
      </c>
      <c r="D36" s="10"/>
      <c r="E36" s="10"/>
      <c r="F36" s="10"/>
      <c r="G36" s="10"/>
      <c r="J36" s="10"/>
    </row>
    <row r="37" spans="1:10" s="1" customFormat="1">
      <c r="A37" s="46" t="s">
        <v>75</v>
      </c>
      <c r="B37" s="47" t="s">
        <v>76</v>
      </c>
      <c r="C37" s="48">
        <v>21960</v>
      </c>
      <c r="D37" s="10"/>
      <c r="E37" s="10"/>
      <c r="F37" s="10"/>
      <c r="G37" s="10"/>
      <c r="J37" s="10"/>
    </row>
    <row r="38" spans="1:10" s="1" customFormat="1">
      <c r="A38" s="46" t="s">
        <v>77</v>
      </c>
      <c r="B38" s="47" t="s">
        <v>78</v>
      </c>
      <c r="C38" s="48">
        <v>58968</v>
      </c>
      <c r="D38" s="10"/>
      <c r="E38" s="10"/>
      <c r="F38" s="10"/>
      <c r="G38" s="10"/>
      <c r="J38" s="10"/>
    </row>
    <row r="39" spans="1:10" s="1" customFormat="1">
      <c r="A39" s="46" t="s">
        <v>79</v>
      </c>
      <c r="B39" s="47" t="s">
        <v>80</v>
      </c>
      <c r="C39" s="48">
        <v>5677.2</v>
      </c>
      <c r="D39" s="10"/>
      <c r="E39" s="10"/>
      <c r="F39" s="10"/>
      <c r="G39" s="10"/>
      <c r="J39" s="10"/>
    </row>
    <row r="40" spans="1:10" s="1" customFormat="1">
      <c r="A40" s="46" t="s">
        <v>81</v>
      </c>
      <c r="B40" s="47" t="s">
        <v>82</v>
      </c>
      <c r="C40" s="48">
        <v>14400</v>
      </c>
      <c r="D40" s="10"/>
      <c r="E40" s="10"/>
      <c r="F40" s="10"/>
      <c r="G40" s="10"/>
      <c r="J40" s="10"/>
    </row>
    <row r="41" spans="1:10" s="1" customFormat="1">
      <c r="A41" s="46" t="s">
        <v>83</v>
      </c>
      <c r="B41" s="47" t="s">
        <v>84</v>
      </c>
      <c r="C41" s="48">
        <v>9720</v>
      </c>
      <c r="D41" s="10"/>
      <c r="E41" s="10"/>
      <c r="F41" s="10"/>
      <c r="G41" s="10"/>
      <c r="J41" s="10"/>
    </row>
    <row r="42" spans="1:10" s="1" customFormat="1">
      <c r="A42" s="46" t="s">
        <v>85</v>
      </c>
      <c r="B42" s="47" t="s">
        <v>86</v>
      </c>
      <c r="C42" s="48">
        <v>27900</v>
      </c>
      <c r="D42" s="10"/>
      <c r="E42" s="10"/>
      <c r="F42" s="10"/>
      <c r="G42" s="10"/>
      <c r="J42" s="10"/>
    </row>
    <row r="43" spans="1:10" s="1" customFormat="1">
      <c r="A43" s="46" t="s">
        <v>51</v>
      </c>
      <c r="B43" s="47" t="s">
        <v>52</v>
      </c>
      <c r="C43" s="48">
        <v>61156.73</v>
      </c>
      <c r="D43" s="10"/>
      <c r="E43" s="10"/>
      <c r="F43" s="10"/>
      <c r="G43" s="10"/>
      <c r="J43" s="10"/>
    </row>
    <row r="44" spans="1:10" s="1" customFormat="1">
      <c r="A44" s="46" t="s">
        <v>87</v>
      </c>
      <c r="B44" s="47" t="s">
        <v>88</v>
      </c>
      <c r="C44" s="48">
        <v>293520</v>
      </c>
      <c r="D44" s="10"/>
      <c r="E44" s="10"/>
      <c r="F44" s="10"/>
      <c r="G44" s="10"/>
      <c r="J44" s="10"/>
    </row>
    <row r="45" spans="1:10" s="1" customFormat="1">
      <c r="A45" s="46" t="s">
        <v>89</v>
      </c>
      <c r="B45" s="47" t="s">
        <v>90</v>
      </c>
      <c r="C45" s="48">
        <v>73368</v>
      </c>
      <c r="D45" s="10"/>
      <c r="E45" s="10"/>
      <c r="F45" s="10"/>
      <c r="G45" s="10"/>
      <c r="J45" s="10"/>
    </row>
    <row r="46" spans="1:10" s="1" customFormat="1">
      <c r="A46" s="46" t="s">
        <v>91</v>
      </c>
      <c r="B46" s="47" t="s">
        <v>92</v>
      </c>
      <c r="C46" s="48">
        <v>43044</v>
      </c>
      <c r="D46" s="10"/>
      <c r="E46" s="10"/>
      <c r="F46" s="10"/>
      <c r="G46" s="10"/>
      <c r="J46" s="10"/>
    </row>
    <row r="47" spans="1:10" s="1" customFormat="1">
      <c r="A47" s="46" t="s">
        <v>93</v>
      </c>
      <c r="B47" s="47" t="s">
        <v>94</v>
      </c>
      <c r="C47" s="48">
        <v>57238.8</v>
      </c>
      <c r="D47" s="10"/>
      <c r="E47" s="10"/>
      <c r="F47" s="10"/>
      <c r="G47" s="10"/>
      <c r="J47" s="10"/>
    </row>
    <row r="48" spans="1:10" s="1" customFormat="1">
      <c r="A48" s="46" t="s">
        <v>95</v>
      </c>
      <c r="B48" s="47" t="s">
        <v>96</v>
      </c>
      <c r="C48" s="48">
        <v>13980</v>
      </c>
      <c r="D48" s="10"/>
      <c r="E48" s="10"/>
      <c r="F48" s="10"/>
      <c r="G48" s="10"/>
      <c r="J48" s="10"/>
    </row>
    <row r="49" spans="1:10" s="1" customFormat="1">
      <c r="A49" s="46" t="s">
        <v>97</v>
      </c>
      <c r="B49" s="47" t="s">
        <v>98</v>
      </c>
      <c r="C49" s="48">
        <v>33240</v>
      </c>
      <c r="D49" s="10"/>
      <c r="E49" s="10"/>
      <c r="F49" s="10"/>
      <c r="G49" s="10"/>
      <c r="J49" s="10"/>
    </row>
    <row r="50" spans="1:10" s="1" customFormat="1">
      <c r="A50" s="46" t="s">
        <v>99</v>
      </c>
      <c r="B50" s="47" t="s">
        <v>100</v>
      </c>
      <c r="C50" s="48">
        <v>194136</v>
      </c>
      <c r="D50" s="10"/>
      <c r="E50" s="10"/>
      <c r="F50" s="10"/>
      <c r="G50" s="10"/>
      <c r="J50" s="10"/>
    </row>
    <row r="51" spans="1:10" s="1" customFormat="1">
      <c r="A51" s="46" t="s">
        <v>101</v>
      </c>
      <c r="B51" s="47" t="s">
        <v>102</v>
      </c>
      <c r="C51" s="48">
        <v>35586</v>
      </c>
      <c r="D51" s="10"/>
      <c r="E51" s="10"/>
      <c r="F51" s="10"/>
      <c r="G51" s="10"/>
      <c r="J51" s="10"/>
    </row>
    <row r="52" spans="1:10" s="1" customFormat="1">
      <c r="A52" s="46" t="s">
        <v>103</v>
      </c>
      <c r="B52" s="47" t="s">
        <v>104</v>
      </c>
      <c r="C52" s="48">
        <v>120120</v>
      </c>
      <c r="D52" s="10"/>
      <c r="E52" s="10"/>
      <c r="F52" s="10"/>
      <c r="G52" s="10"/>
      <c r="J52" s="10"/>
    </row>
    <row r="53" spans="1:10" s="1" customFormat="1">
      <c r="A53" s="46" t="s">
        <v>105</v>
      </c>
      <c r="B53" s="47" t="s">
        <v>106</v>
      </c>
      <c r="C53" s="48">
        <v>15240</v>
      </c>
      <c r="D53" s="10"/>
      <c r="E53" s="10"/>
      <c r="F53" s="10"/>
      <c r="G53" s="10"/>
      <c r="J53" s="10"/>
    </row>
    <row r="54" spans="1:10" s="1" customFormat="1">
      <c r="A54" s="46" t="s">
        <v>107</v>
      </c>
      <c r="B54" s="47" t="s">
        <v>108</v>
      </c>
      <c r="C54" s="48">
        <v>54360</v>
      </c>
      <c r="D54" s="10"/>
      <c r="E54" s="10"/>
      <c r="F54" s="10"/>
      <c r="G54" s="10"/>
      <c r="J54" s="10"/>
    </row>
    <row r="55" spans="1:10" s="1" customFormat="1">
      <c r="A55" s="46" t="s">
        <v>109</v>
      </c>
      <c r="B55" s="47" t="s">
        <v>110</v>
      </c>
      <c r="C55" s="48">
        <v>33456</v>
      </c>
      <c r="D55" s="10"/>
      <c r="E55" s="10"/>
      <c r="F55" s="10"/>
      <c r="G55" s="10"/>
      <c r="J55" s="10"/>
    </row>
    <row r="56" spans="1:10" s="1" customFormat="1">
      <c r="A56" s="46" t="s">
        <v>111</v>
      </c>
      <c r="B56" s="47" t="s">
        <v>112</v>
      </c>
      <c r="C56" s="48">
        <v>262112.4</v>
      </c>
      <c r="D56" s="10"/>
      <c r="E56" s="10"/>
      <c r="F56" s="10"/>
      <c r="G56" s="10"/>
      <c r="J56" s="10"/>
    </row>
    <row r="57" spans="1:10" s="1" customFormat="1">
      <c r="A57" s="46" t="s">
        <v>113</v>
      </c>
      <c r="B57" s="47" t="s">
        <v>114</v>
      </c>
      <c r="C57" s="48">
        <v>29820</v>
      </c>
      <c r="D57" s="10"/>
      <c r="E57" s="10"/>
      <c r="F57" s="10"/>
      <c r="G57" s="10"/>
      <c r="J57" s="10"/>
    </row>
    <row r="58" spans="1:10" s="1" customFormat="1">
      <c r="A58" s="49" t="s">
        <v>115</v>
      </c>
      <c r="B58" s="50" t="s">
        <v>116</v>
      </c>
      <c r="C58" s="51">
        <v>706528.2</v>
      </c>
      <c r="D58" s="10"/>
      <c r="E58" s="10"/>
      <c r="F58" s="10"/>
      <c r="G58" s="10"/>
      <c r="J58" s="10"/>
    </row>
    <row r="59" spans="1:10" s="1" customFormat="1">
      <c r="A59" s="49" t="s">
        <v>117</v>
      </c>
      <c r="B59" s="50" t="s">
        <v>118</v>
      </c>
      <c r="C59" s="51">
        <v>89880</v>
      </c>
      <c r="D59" s="10"/>
      <c r="E59" s="10"/>
      <c r="F59" s="10"/>
      <c r="G59" s="10"/>
      <c r="J59" s="10"/>
    </row>
    <row r="60" spans="1:10" s="1" customFormat="1">
      <c r="A60" s="49" t="s">
        <v>119</v>
      </c>
      <c r="B60" s="50" t="s">
        <v>120</v>
      </c>
      <c r="C60" s="51">
        <v>400000</v>
      </c>
      <c r="D60" s="10"/>
      <c r="E60" s="10"/>
      <c r="F60" s="10"/>
      <c r="G60" s="10"/>
      <c r="J60" s="10"/>
    </row>
    <row r="61" spans="1:10" s="1" customFormat="1">
      <c r="A61" s="49" t="s">
        <v>121</v>
      </c>
      <c r="B61" s="50" t="s">
        <v>122</v>
      </c>
      <c r="C61" s="51">
        <v>22624.799999999999</v>
      </c>
      <c r="D61" s="10"/>
      <c r="E61" s="10"/>
      <c r="F61" s="10"/>
      <c r="G61" s="10"/>
      <c r="J61" s="10"/>
    </row>
    <row r="62" spans="1:10" s="1" customFormat="1">
      <c r="A62" s="49" t="s">
        <v>123</v>
      </c>
      <c r="B62" s="50" t="s">
        <v>124</v>
      </c>
      <c r="C62" s="51">
        <v>9996</v>
      </c>
      <c r="D62" s="10"/>
      <c r="E62" s="10"/>
      <c r="F62" s="10"/>
      <c r="G62" s="10"/>
      <c r="J62" s="10"/>
    </row>
    <row r="63" spans="1:10" s="1" customFormat="1">
      <c r="A63" s="49" t="s">
        <v>125</v>
      </c>
      <c r="B63" s="50" t="s">
        <v>126</v>
      </c>
      <c r="C63" s="51">
        <v>150000</v>
      </c>
      <c r="D63" s="10"/>
      <c r="E63" s="10"/>
      <c r="F63" s="10"/>
      <c r="G63" s="10"/>
      <c r="J63" s="10"/>
    </row>
    <row r="64" spans="1:10" s="1" customFormat="1">
      <c r="A64" s="49" t="s">
        <v>127</v>
      </c>
      <c r="B64" s="50" t="s">
        <v>128</v>
      </c>
      <c r="C64" s="51">
        <v>21600</v>
      </c>
      <c r="D64" s="10"/>
      <c r="E64" s="10"/>
      <c r="F64" s="10"/>
      <c r="G64" s="10"/>
      <c r="J64" s="10"/>
    </row>
    <row r="65" spans="1:10" s="1" customFormat="1">
      <c r="A65" s="49" t="s">
        <v>129</v>
      </c>
      <c r="B65" s="50" t="s">
        <v>130</v>
      </c>
      <c r="C65" s="51">
        <v>18000</v>
      </c>
      <c r="D65" s="10"/>
      <c r="E65" s="10"/>
      <c r="F65" s="10"/>
      <c r="G65" s="10"/>
      <c r="J65" s="10"/>
    </row>
    <row r="66" spans="1:10" s="1" customFormat="1">
      <c r="A66" s="49" t="s">
        <v>131</v>
      </c>
      <c r="B66" s="50" t="s">
        <v>132</v>
      </c>
      <c r="C66" s="51">
        <v>46070.8</v>
      </c>
      <c r="D66" s="10"/>
      <c r="E66" s="10"/>
      <c r="F66" s="10"/>
      <c r="G66" s="10"/>
      <c r="J66" s="10"/>
    </row>
    <row r="67" spans="1:10" s="1" customFormat="1">
      <c r="A67" s="49" t="s">
        <v>87</v>
      </c>
      <c r="B67" s="50" t="s">
        <v>88</v>
      </c>
      <c r="C67" s="51">
        <v>8460</v>
      </c>
      <c r="D67" s="10"/>
      <c r="E67" s="10"/>
      <c r="F67" s="10"/>
      <c r="G67" s="10"/>
      <c r="J67" s="10"/>
    </row>
    <row r="68" spans="1:10" s="1" customFormat="1">
      <c r="A68" s="49" t="s">
        <v>133</v>
      </c>
      <c r="B68" s="50" t="s">
        <v>134</v>
      </c>
      <c r="C68" s="51">
        <v>99480</v>
      </c>
      <c r="D68" s="10"/>
      <c r="E68" s="10"/>
      <c r="F68" s="10"/>
      <c r="G68" s="10"/>
      <c r="J68" s="10"/>
    </row>
    <row r="69" spans="1:10" s="1" customFormat="1">
      <c r="A69" s="49" t="s">
        <v>135</v>
      </c>
      <c r="B69" s="50" t="s">
        <v>136</v>
      </c>
      <c r="C69" s="51">
        <v>303182.40000000002</v>
      </c>
      <c r="D69" s="10"/>
      <c r="E69" s="10"/>
      <c r="F69" s="10"/>
      <c r="G69" s="10"/>
      <c r="J69" s="10"/>
    </row>
    <row r="70" spans="1:10" s="1" customFormat="1">
      <c r="A70" s="49" t="s">
        <v>137</v>
      </c>
      <c r="B70" s="50" t="s">
        <v>138</v>
      </c>
      <c r="C70" s="51">
        <v>107870</v>
      </c>
      <c r="D70" s="10"/>
      <c r="E70" s="10"/>
      <c r="F70" s="10"/>
      <c r="G70" s="10"/>
      <c r="J70" s="10"/>
    </row>
    <row r="71" spans="1:10" s="1" customFormat="1">
      <c r="A71" s="49" t="s">
        <v>139</v>
      </c>
      <c r="B71" s="50" t="s">
        <v>140</v>
      </c>
      <c r="C71" s="51">
        <v>29880</v>
      </c>
      <c r="D71" s="10"/>
      <c r="E71" s="10"/>
      <c r="F71" s="10"/>
      <c r="G71" s="10"/>
      <c r="J71" s="10"/>
    </row>
    <row r="72" spans="1:10" s="1" customFormat="1">
      <c r="A72" s="49" t="s">
        <v>141</v>
      </c>
      <c r="B72" s="50" t="s">
        <v>142</v>
      </c>
      <c r="C72" s="51">
        <v>104760</v>
      </c>
      <c r="D72" s="10"/>
      <c r="E72" s="10"/>
      <c r="F72" s="10"/>
      <c r="G72" s="10"/>
      <c r="J72" s="10"/>
    </row>
    <row r="73" spans="1:10" s="1" customFormat="1">
      <c r="A73" s="49" t="s">
        <v>143</v>
      </c>
      <c r="B73" s="50" t="s">
        <v>144</v>
      </c>
      <c r="C73" s="51">
        <v>8400</v>
      </c>
      <c r="D73" s="10"/>
      <c r="E73" s="10"/>
      <c r="F73" s="10"/>
      <c r="G73" s="10"/>
      <c r="J73" s="10"/>
    </row>
    <row r="74" spans="1:10" s="1" customFormat="1">
      <c r="A74" s="49" t="s">
        <v>145</v>
      </c>
      <c r="B74" s="50" t="s">
        <v>146</v>
      </c>
      <c r="C74" s="51">
        <v>23334.32</v>
      </c>
      <c r="D74" s="10"/>
      <c r="E74" s="10"/>
      <c r="F74" s="10"/>
      <c r="G74" s="10"/>
      <c r="J74" s="10"/>
    </row>
    <row r="75" spans="1:10" s="1" customFormat="1">
      <c r="A75" s="49" t="s">
        <v>147</v>
      </c>
      <c r="B75" s="50" t="s">
        <v>148</v>
      </c>
      <c r="C75" s="51">
        <v>12476.66</v>
      </c>
      <c r="D75" s="10"/>
      <c r="E75" s="10"/>
      <c r="F75" s="10"/>
      <c r="G75" s="10"/>
      <c r="J75" s="10"/>
    </row>
    <row r="76" spans="1:10" s="1" customFormat="1">
      <c r="A76" s="49" t="s">
        <v>149</v>
      </c>
      <c r="B76" s="50" t="s">
        <v>150</v>
      </c>
      <c r="C76" s="51">
        <v>94848</v>
      </c>
      <c r="D76" s="10"/>
      <c r="E76" s="10"/>
      <c r="F76" s="10"/>
      <c r="G76" s="10"/>
      <c r="J76" s="10"/>
    </row>
    <row r="77" spans="1:10" s="1" customFormat="1">
      <c r="A77" s="49" t="s">
        <v>151</v>
      </c>
      <c r="B77" s="50" t="s">
        <v>152</v>
      </c>
      <c r="C77" s="51">
        <v>208320</v>
      </c>
      <c r="D77" s="10"/>
      <c r="E77" s="10"/>
      <c r="F77" s="10"/>
      <c r="G77" s="10"/>
      <c r="J77" s="10"/>
    </row>
    <row r="78" spans="1:10" s="1" customFormat="1">
      <c r="A78" s="49" t="s">
        <v>153</v>
      </c>
      <c r="B78" s="50" t="s">
        <v>154</v>
      </c>
      <c r="C78" s="51">
        <v>235400</v>
      </c>
      <c r="D78" s="10"/>
      <c r="E78" s="10"/>
      <c r="F78" s="10"/>
      <c r="G78" s="10"/>
      <c r="J78" s="10"/>
    </row>
    <row r="79" spans="1:10" s="1" customFormat="1">
      <c r="A79" s="45" t="s">
        <v>169</v>
      </c>
      <c r="B79" s="52" t="s">
        <v>170</v>
      </c>
      <c r="C79" s="53">
        <v>260248.7</v>
      </c>
      <c r="D79" s="10"/>
      <c r="E79" s="10"/>
      <c r="F79" s="10"/>
      <c r="G79" s="10"/>
      <c r="J79" s="10"/>
    </row>
    <row r="80" spans="1:10" s="1" customFormat="1">
      <c r="A80" s="45"/>
      <c r="B80" s="52" t="s">
        <v>171</v>
      </c>
      <c r="C80" s="53">
        <v>71202.53</v>
      </c>
      <c r="D80" s="10"/>
      <c r="E80" s="10"/>
      <c r="F80" s="10"/>
      <c r="G80" s="10"/>
      <c r="J80" s="10"/>
    </row>
    <row r="81" spans="1:10" s="1" customFormat="1">
      <c r="A81" s="18">
        <v>9</v>
      </c>
      <c r="B81" s="13" t="s">
        <v>35</v>
      </c>
      <c r="C81" s="3">
        <v>0</v>
      </c>
      <c r="D81" s="10"/>
      <c r="E81" s="10"/>
      <c r="F81" s="10"/>
      <c r="G81" s="10"/>
      <c r="J81" s="10"/>
    </row>
    <row r="82" spans="1:10" s="1" customFormat="1">
      <c r="A82" s="18">
        <v>10</v>
      </c>
      <c r="B82" s="13" t="s">
        <v>36</v>
      </c>
      <c r="C82" s="3">
        <v>0</v>
      </c>
      <c r="D82" s="10"/>
      <c r="E82" s="10"/>
      <c r="F82" s="10"/>
      <c r="G82" s="10"/>
      <c r="J82" s="10"/>
    </row>
    <row r="83" spans="1:10" ht="28.5" customHeight="1">
      <c r="A83" s="31" t="s">
        <v>18</v>
      </c>
      <c r="B83" s="32"/>
      <c r="C83" s="8"/>
      <c r="G83" s="10"/>
    </row>
    <row r="84" spans="1:10">
      <c r="A84" s="19">
        <v>8</v>
      </c>
      <c r="B84" s="12" t="s">
        <v>19</v>
      </c>
      <c r="C84" s="3">
        <v>0</v>
      </c>
      <c r="G84" s="10"/>
    </row>
    <row r="85" spans="1:10">
      <c r="A85" s="19">
        <v>9</v>
      </c>
      <c r="B85" s="12" t="s">
        <v>20</v>
      </c>
      <c r="C85" s="3">
        <v>0</v>
      </c>
      <c r="G85" s="10"/>
    </row>
    <row r="86" spans="1:10">
      <c r="A86" s="19">
        <v>10</v>
      </c>
      <c r="B86" s="12" t="s">
        <v>31</v>
      </c>
      <c r="C86" s="3">
        <v>0</v>
      </c>
      <c r="G86" s="10"/>
    </row>
    <row r="87" spans="1:10">
      <c r="A87" s="19">
        <v>11</v>
      </c>
      <c r="B87" s="12" t="s">
        <v>21</v>
      </c>
      <c r="C87" s="3">
        <v>0</v>
      </c>
      <c r="G87" s="10"/>
    </row>
    <row r="88" spans="1:10" ht="30">
      <c r="A88" s="19">
        <v>12</v>
      </c>
      <c r="B88" s="11" t="s">
        <v>22</v>
      </c>
      <c r="C88" s="3">
        <v>0</v>
      </c>
      <c r="G88" s="10"/>
    </row>
    <row r="89" spans="1:10">
      <c r="A89" s="19">
        <v>13</v>
      </c>
      <c r="B89" s="11" t="s">
        <v>23</v>
      </c>
      <c r="C89" s="3">
        <v>3071021.67</v>
      </c>
    </row>
    <row r="90" spans="1:10" s="1" customFormat="1">
      <c r="A90" s="41" t="s">
        <v>41</v>
      </c>
      <c r="B90" s="33" t="s">
        <v>42</v>
      </c>
      <c r="C90" s="34">
        <v>660330</v>
      </c>
      <c r="D90" s="10"/>
      <c r="E90" s="10"/>
      <c r="F90" s="10"/>
      <c r="J90" s="10"/>
    </row>
    <row r="91" spans="1:10" s="1" customFormat="1">
      <c r="A91" s="41" t="s">
        <v>43</v>
      </c>
      <c r="B91" s="33" t="s">
        <v>44</v>
      </c>
      <c r="C91" s="34">
        <v>2410691.67</v>
      </c>
      <c r="D91" s="10"/>
      <c r="E91" s="10"/>
      <c r="F91" s="10"/>
      <c r="J91" s="10"/>
    </row>
    <row r="92" spans="1:10">
      <c r="A92" s="19">
        <v>14</v>
      </c>
      <c r="B92" s="11" t="s">
        <v>39</v>
      </c>
      <c r="C92" s="3">
        <v>0</v>
      </c>
    </row>
    <row r="93" spans="1:10">
      <c r="A93" s="19">
        <v>15</v>
      </c>
      <c r="B93" s="12" t="s">
        <v>24</v>
      </c>
      <c r="C93" s="3">
        <v>1466948.67</v>
      </c>
    </row>
    <row r="94" spans="1:10" s="1" customFormat="1">
      <c r="A94" s="38" t="s">
        <v>155</v>
      </c>
      <c r="B94" s="39" t="s">
        <v>156</v>
      </c>
      <c r="C94" s="40">
        <v>1064554.46</v>
      </c>
      <c r="D94" s="10"/>
      <c r="E94" s="10"/>
      <c r="F94" s="10"/>
      <c r="J94" s="10"/>
    </row>
    <row r="95" spans="1:10" s="1" customFormat="1">
      <c r="A95" s="38" t="s">
        <v>157</v>
      </c>
      <c r="B95" s="39" t="s">
        <v>158</v>
      </c>
      <c r="C95" s="40">
        <v>204394.21</v>
      </c>
      <c r="D95" s="10"/>
      <c r="E95" s="10"/>
      <c r="F95" s="10"/>
      <c r="J95" s="10"/>
    </row>
    <row r="96" spans="1:10" s="1" customFormat="1">
      <c r="A96" s="38" t="s">
        <v>159</v>
      </c>
      <c r="B96" s="39" t="s">
        <v>160</v>
      </c>
      <c r="C96" s="40">
        <v>198000</v>
      </c>
      <c r="D96" s="10"/>
      <c r="E96" s="10"/>
      <c r="F96" s="10"/>
      <c r="J96" s="10"/>
    </row>
    <row r="97" spans="1:10">
      <c r="A97" s="19">
        <v>16</v>
      </c>
      <c r="B97" s="12" t="s">
        <v>25</v>
      </c>
      <c r="C97" s="3">
        <v>0</v>
      </c>
    </row>
    <row r="98" spans="1:10">
      <c r="A98" s="19">
        <v>17</v>
      </c>
      <c r="B98" s="12" t="s">
        <v>26</v>
      </c>
      <c r="C98" s="3">
        <v>309223.39</v>
      </c>
    </row>
    <row r="99" spans="1:10" s="1" customFormat="1">
      <c r="A99" s="42" t="s">
        <v>161</v>
      </c>
      <c r="B99" s="43" t="s">
        <v>162</v>
      </c>
      <c r="C99" s="44">
        <v>14850</v>
      </c>
      <c r="D99" s="10"/>
      <c r="E99" s="10"/>
      <c r="F99" s="10"/>
      <c r="J99" s="10"/>
    </row>
    <row r="100" spans="1:10" s="1" customFormat="1">
      <c r="A100" s="42" t="s">
        <v>41</v>
      </c>
      <c r="B100" s="43" t="s">
        <v>42</v>
      </c>
      <c r="C100" s="44">
        <v>23223.43</v>
      </c>
      <c r="D100" s="10"/>
      <c r="E100" s="10"/>
      <c r="F100" s="10"/>
      <c r="J100" s="10"/>
    </row>
    <row r="101" spans="1:10" s="1" customFormat="1">
      <c r="A101" s="42" t="s">
        <v>163</v>
      </c>
      <c r="B101" s="43" t="s">
        <v>164</v>
      </c>
      <c r="C101" s="44">
        <v>142593</v>
      </c>
      <c r="D101" s="10"/>
      <c r="E101" s="10"/>
      <c r="F101" s="10"/>
      <c r="J101" s="10"/>
    </row>
    <row r="102" spans="1:10" s="1" customFormat="1">
      <c r="A102" s="42" t="s">
        <v>165</v>
      </c>
      <c r="B102" s="43" t="s">
        <v>166</v>
      </c>
      <c r="C102" s="44">
        <v>16136.96</v>
      </c>
      <c r="D102" s="10"/>
      <c r="E102" s="10"/>
      <c r="F102" s="10"/>
      <c r="J102" s="10"/>
    </row>
    <row r="103" spans="1:10" s="1" customFormat="1">
      <c r="A103" s="42" t="s">
        <v>43</v>
      </c>
      <c r="B103" s="43" t="s">
        <v>44</v>
      </c>
      <c r="C103" s="44">
        <v>105600</v>
      </c>
      <c r="D103" s="10"/>
      <c r="E103" s="10"/>
      <c r="F103" s="10"/>
      <c r="J103" s="10"/>
    </row>
    <row r="104" spans="1:10" s="1" customFormat="1">
      <c r="A104" s="42" t="s">
        <v>167</v>
      </c>
      <c r="B104" s="43" t="s">
        <v>168</v>
      </c>
      <c r="C104" s="44">
        <v>6820</v>
      </c>
      <c r="D104" s="10"/>
      <c r="E104" s="10"/>
      <c r="F104" s="10"/>
      <c r="J104" s="10"/>
    </row>
    <row r="105" spans="1:10" s="1" customFormat="1">
      <c r="A105" s="19">
        <v>18</v>
      </c>
      <c r="B105" s="12" t="s">
        <v>30</v>
      </c>
      <c r="C105" s="3">
        <v>0</v>
      </c>
      <c r="D105" s="10"/>
      <c r="E105" s="10"/>
      <c r="F105" s="10"/>
      <c r="J105" s="10"/>
    </row>
    <row r="106" spans="1:10" s="1" customFormat="1">
      <c r="A106" s="19">
        <v>19</v>
      </c>
      <c r="B106" s="12" t="s">
        <v>37</v>
      </c>
      <c r="C106" s="3">
        <v>0</v>
      </c>
      <c r="D106" s="10"/>
      <c r="E106" s="10"/>
      <c r="F106" s="10"/>
      <c r="J106" s="10"/>
    </row>
    <row r="107" spans="1:10">
      <c r="A107" s="19">
        <v>20</v>
      </c>
      <c r="B107" s="12" t="s">
        <v>38</v>
      </c>
      <c r="C107" s="3">
        <v>0</v>
      </c>
    </row>
    <row r="108" spans="1:10">
      <c r="A108" s="21" t="s">
        <v>27</v>
      </c>
      <c r="B108" s="21"/>
      <c r="C108" s="4">
        <f>+C14+C15+C16+C17+C18+C19+C30+C31+C81+C82+C84+C85+C86+C87+C88+C89+C92+C93+C97+C98+C105+C106+C107</f>
        <v>11342894.200000001</v>
      </c>
    </row>
    <row r="109" spans="1:10">
      <c r="C109" s="9"/>
    </row>
    <row r="110" spans="1:10">
      <c r="C110" s="10"/>
    </row>
    <row r="111" spans="1:10">
      <c r="C111" s="10"/>
    </row>
    <row r="112" spans="1:10">
      <c r="C112" s="10"/>
    </row>
    <row r="113" spans="3:3">
      <c r="C113" s="10"/>
    </row>
  </sheetData>
  <mergeCells count="8">
    <mergeCell ref="A108:B108"/>
    <mergeCell ref="A2:B2"/>
    <mergeCell ref="A7:B7"/>
    <mergeCell ref="A8:B8"/>
    <mergeCell ref="A11:B11"/>
    <mergeCell ref="A12:B12"/>
    <mergeCell ref="A13:B13"/>
    <mergeCell ref="A83:B8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10.07.2019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2019-07-11T05:37:38Z</dcterms:modified>
</cp:coreProperties>
</file>