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1.08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0"/>
  <c r="C90" l="1"/>
  <c r="C9"/>
  <c r="C11" s="1"/>
  <c r="C7"/>
  <c r="C12" l="1"/>
</calcChain>
</file>

<file path=xl/sharedStrings.xml><?xml version="1.0" encoding="utf-8"?>
<sst xmlns="http://schemas.openxmlformats.org/spreadsheetml/2006/main" count="143" uniqueCount="141">
  <si>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</si>
  <si>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</si>
  <si>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</si>
  <si>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</si>
  <si>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</si>
  <si>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</si>
  <si>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</si>
  <si>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</si>
  <si>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</si>
  <si>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</si>
  <si>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</si>
  <si>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</si>
  <si>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</si>
  <si>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</si>
  <si>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</si>
  <si>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</si>
  <si>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</si>
  <si>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</si>
  <si>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</si>
  <si>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</si>
  <si>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</si>
  <si>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</si>
  <si>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</si>
  <si>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</si>
  <si>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</si>
  <si>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</si>
  <si>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</si>
  <si>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</si>
  <si>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</si>
  <si>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</si>
  <si>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</si>
  <si>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</si>
  <si>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</si>
  <si>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</si>
  <si>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</si>
  <si>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</si>
  <si>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</si>
  <si>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</si>
  <si>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</si>
  <si>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</si>
  <si>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 xml:space="preserve"> </t>
  </si>
  <si>
    <t xml:space="preserve">0014           </t>
  </si>
  <si>
    <t>ECO TRADE</t>
  </si>
  <si>
    <t>21.08.2019</t>
  </si>
  <si>
    <t xml:space="preserve">00379          </t>
  </si>
  <si>
    <t>AS BRAĆA STANKOVIĆ</t>
  </si>
  <si>
    <t xml:space="preserve">0245           </t>
  </si>
  <si>
    <t>PALANKA PROMET DOO</t>
  </si>
  <si>
    <t xml:space="preserve">0800           </t>
  </si>
  <si>
    <t>TZR&amp;KATARINA</t>
  </si>
  <si>
    <t xml:space="preserve">1194           </t>
  </si>
  <si>
    <t>PHARMA SWISS BEOGRAD</t>
  </si>
  <si>
    <t xml:space="preserve">1283           </t>
  </si>
  <si>
    <t>MLEKARA MORAVICA DOO ARILJE</t>
  </si>
  <si>
    <t xml:space="preserve">1291           </t>
  </si>
  <si>
    <t>PEKARA  PONS DOO</t>
  </si>
  <si>
    <t xml:space="preserve">1837           </t>
  </si>
  <si>
    <t>INTER-KOMERC D.O.O</t>
  </si>
  <si>
    <t xml:space="preserve">2424           </t>
  </si>
  <si>
    <t>ILA PROMET</t>
  </si>
  <si>
    <t xml:space="preserve">2891           </t>
  </si>
  <si>
    <t>SUVOBOR  KOOP NN DOO</t>
  </si>
  <si>
    <t xml:space="preserve">3250           </t>
  </si>
  <si>
    <t>BORA DOO</t>
  </si>
  <si>
    <t xml:space="preserve">3859           </t>
  </si>
  <si>
    <t>BOŽILOVIĆ   LUXOR  DOO ne važi</t>
  </si>
  <si>
    <t xml:space="preserve">00249          </t>
  </si>
  <si>
    <t>DND COMMERCE DOO</t>
  </si>
  <si>
    <t xml:space="preserve">00299          </t>
  </si>
  <si>
    <t>IBREA DOO</t>
  </si>
  <si>
    <t xml:space="preserve">00304          </t>
  </si>
  <si>
    <t>SERBIA  BROARDBARD-SRPSKE KABLOVSKE MREŽE</t>
  </si>
  <si>
    <t xml:space="preserve">0096           </t>
  </si>
  <si>
    <t>GROSIS</t>
  </si>
  <si>
    <t xml:space="preserve">0203           </t>
  </si>
  <si>
    <t>VODOVOD ČAČAK</t>
  </si>
  <si>
    <t xml:space="preserve">0333           </t>
  </si>
  <si>
    <t>MAKLER</t>
  </si>
  <si>
    <t xml:space="preserve">0348           </t>
  </si>
  <si>
    <t>TELENOR BGD MOBTEL</t>
  </si>
  <si>
    <t xml:space="preserve">0421           </t>
  </si>
  <si>
    <t>ELSAT ČAČAK</t>
  </si>
  <si>
    <t xml:space="preserve">0506           </t>
  </si>
  <si>
    <t>SUPERLAB BEOGRAD</t>
  </si>
  <si>
    <t xml:space="preserve">0559           </t>
  </si>
  <si>
    <t>ECOMEX AUTO</t>
  </si>
  <si>
    <t xml:space="preserve">0768           </t>
  </si>
  <si>
    <t>TELEKOM SRBIJE</t>
  </si>
  <si>
    <t xml:space="preserve">0798           </t>
  </si>
  <si>
    <t>VELEBIT NOVI SAD</t>
  </si>
  <si>
    <t xml:space="preserve">0909           </t>
  </si>
  <si>
    <t>METRECO NIŠ</t>
  </si>
  <si>
    <t xml:space="preserve">1251           </t>
  </si>
  <si>
    <t>ZAVOD ZA JAVNO ZDRAVLJE</t>
  </si>
  <si>
    <t xml:space="preserve">1368           </t>
  </si>
  <si>
    <t>TRIVAX BEOGRAD</t>
  </si>
  <si>
    <t xml:space="preserve">1427           </t>
  </si>
  <si>
    <t>Samostalna zanatska radnja  Tankosić</t>
  </si>
  <si>
    <t xml:space="preserve">1458           </t>
  </si>
  <si>
    <t>MIŠKOVIĆ DOO</t>
  </si>
  <si>
    <t xml:space="preserve">1508           </t>
  </si>
  <si>
    <t>UNIVERZAL ČAČAK</t>
  </si>
  <si>
    <t xml:space="preserve">1556           </t>
  </si>
  <si>
    <t>FLORA KOMERC</t>
  </si>
  <si>
    <t xml:space="preserve">1942           </t>
  </si>
  <si>
    <t>JP STOČARSKO VETERINARSKI CENTAR VETERINARSKI INSTITUT VELIKA PLANA</t>
  </si>
  <si>
    <t xml:space="preserve">2299           </t>
  </si>
  <si>
    <t>CIPELIĆI</t>
  </si>
  <si>
    <t xml:space="preserve">2319           </t>
  </si>
  <si>
    <t>OFTAL C</t>
  </si>
  <si>
    <t xml:space="preserve">2321           </t>
  </si>
  <si>
    <t>BIT TOTAL HEALTH SOLUTIONS</t>
  </si>
  <si>
    <t xml:space="preserve">28             </t>
  </si>
  <si>
    <t>TEKIG VELETEKS</t>
  </si>
  <si>
    <t xml:space="preserve">3610           </t>
  </si>
  <si>
    <t>ANDRIĆ DOO AUTOCENTAR</t>
  </si>
  <si>
    <t xml:space="preserve">3893           </t>
  </si>
  <si>
    <t>DOM ZDRAVLJA "ČAČAK"</t>
  </si>
  <si>
    <t xml:space="preserve">3966           </t>
  </si>
  <si>
    <t>L.P.B PROMET DOO</t>
  </si>
  <si>
    <t xml:space="preserve">4086           </t>
  </si>
  <si>
    <t>ELEKTROINŽINJERING ČAČAK</t>
  </si>
  <si>
    <t xml:space="preserve">4387           </t>
  </si>
  <si>
    <t>KRISTALSO</t>
  </si>
  <si>
    <t xml:space="preserve">4420           </t>
  </si>
  <si>
    <t>INVESTFARM IMPEX</t>
  </si>
  <si>
    <t xml:space="preserve">4428           </t>
  </si>
  <si>
    <t>LD STIL MIOKOVCI</t>
  </si>
  <si>
    <t xml:space="preserve">6857           </t>
  </si>
  <si>
    <t>IMMOS-PLAST D O O</t>
  </si>
  <si>
    <t xml:space="preserve">9099           </t>
  </si>
  <si>
    <t>KVALITEKS DOO</t>
  </si>
  <si>
    <t>OSTALA PLAĆANJA (provizija)</t>
  </si>
  <si>
    <t xml:space="preserve">0939           </t>
  </si>
  <si>
    <t>FRESENIUS MEDICAL CARE</t>
  </si>
  <si>
    <t xml:space="preserve">1131           </t>
  </si>
  <si>
    <t>FARMALOGIST DOO</t>
  </si>
  <si>
    <t xml:space="preserve">1263           </t>
  </si>
  <si>
    <t>MEDICON DOO</t>
  </si>
  <si>
    <t xml:space="preserve">5558           </t>
  </si>
  <si>
    <t>NIPRO MEDICAL D.O.O.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</si>
</sst>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9">
    <xf numFmtId="0" fontId="0" fillId="0" borderId="0" xfId="0"/>
    <xf numFmtId="0" fontId="0" fillId="0" borderId="0" xfId="0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 applyProtection="1">
      <alignment horizontal="center" vertical="center"/>
      <protection locked="0"/>
    </xf>
    <xf numFmtId="4" fontId="3" fillId="0" borderId="0" xfId="0" applyNumberFormat="1" applyFont="1"/>
    <xf numFmtId="4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2" borderId="1" xfId="0" applyNumberFormat="1" applyFill="1" applyBorder="1" applyProtection="1">
      <protection locked="0"/>
    </xf>
    <xf numFmtId="0" fontId="3" fillId="2" borderId="3" xfId="0" applyFont="1" applyFill="1" applyBorder="1" applyAlignment="1">
      <alignment wrapText="1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/>
    </xf>
    <xf numFmtId="166" fontId="0" fillId="2" borderId="3" xfId="0" applyNumberFormat="1" applyFill="1" applyBorder="1" applyProtection="1">
      <protection locked="0"/>
    </xf>
    <xf numFmtId="49" fontId="7" fillId="0" borderId="1" xfId="78" applyNumberFormat="1" applyFont="1" applyBorder="1"/>
    <xf numFmtId="4" fontId="7" fillId="0" borderId="1" xfId="78" applyNumberFormat="1" applyFont="1" applyBorder="1"/>
    <xf numFmtId="49" fontId="7" fillId="0" borderId="1" xfId="78" applyNumberFormat="1" applyFont="1" applyBorder="1" applyAlignment="1">
      <alignment horizontal="center"/>
    </xf>
    <xf numFmtId="0" fontId="3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7" fillId="0" borderId="1" xfId="95" applyNumberFormat="1" applyFont="1" applyBorder="1" applyAlignment="1">
      <alignment horizontal="center"/>
    </xf>
    <xf numFmtId="49" fontId="7" fillId="0" borderId="1" xfId="95" applyNumberFormat="1" applyFont="1" applyBorder="1"/>
    <xf numFmtId="4" fontId="7" fillId="0" borderId="1" xfId="95" applyNumberFormat="1" applyFont="1" applyBorder="1"/>
    <xf numFmtId="49" fontId="7" fillId="0" borderId="1" xfId="96" applyNumberFormat="1" applyFont="1" applyBorder="1" applyAlignment="1">
      <alignment horizontal="center"/>
    </xf>
    <xf numFmtId="49" fontId="7" fillId="0" borderId="1" xfId="96" applyNumberFormat="1" applyFont="1" applyBorder="1"/>
    <xf numFmtId="4" fontId="7" fillId="0" borderId="1" xfId="96" applyNumberFormat="1" applyFont="1" applyBorder="1"/>
    <xf numFmtId="49" fontId="7" fillId="0" borderId="1" xfId="97" applyNumberFormat="1" applyFont="1" applyBorder="1" applyAlignment="1">
      <alignment horizontal="center"/>
    </xf>
    <xf numFmtId="49" fontId="7" fillId="0" borderId="1" xfId="97" applyNumberFormat="1" applyFont="1" applyBorder="1"/>
    <xf numFmtId="4" fontId="7" fillId="0" borderId="1" xfId="97" applyNumberFormat="1" applyFont="1" applyBorder="1"/>
  </cellXfs>
  <cellStyles count="98">
    <cellStyle name="Comma 2" xfId="1"/>
    <cellStyle name="Comma 3" xfId="2"/>
    <cellStyle name="Normal" xfId="0" builtinId="0"/>
    <cellStyle name="Normal 10" xfId="16"/>
    <cellStyle name="Normal 11" xfId="17"/>
    <cellStyle name="Normal 12" xfId="18"/>
    <cellStyle name="Normal 13" xfId="19"/>
    <cellStyle name="Normal 14" xfId="20"/>
    <cellStyle name="Normal 15" xfId="21"/>
    <cellStyle name="Normal 16" xfId="28"/>
    <cellStyle name="Normal 17" xfId="22"/>
    <cellStyle name="Normal 18" xfId="23"/>
    <cellStyle name="Normal 19" xfId="24"/>
    <cellStyle name="Normal 2" xfId="3"/>
    <cellStyle name="Normal 2 2" xfId="7"/>
    <cellStyle name="Normal 2 3" xfId="8"/>
    <cellStyle name="Normal 2 4" xfId="9"/>
    <cellStyle name="Normal 2 5" xfId="10"/>
    <cellStyle name="Normal 2 6" xfId="11"/>
    <cellStyle name="Normal 20" xfId="25"/>
    <cellStyle name="Normal 21" xfId="26"/>
    <cellStyle name="Normal 22" xfId="27"/>
    <cellStyle name="Normal 23" xfId="29"/>
    <cellStyle name="Normal 24" xfId="30"/>
    <cellStyle name="Normal 25" xfId="31"/>
    <cellStyle name="Normal 26" xfId="32"/>
    <cellStyle name="Normal 27" xfId="33"/>
    <cellStyle name="Normal 28" xfId="34"/>
    <cellStyle name="Normal 29" xfId="35"/>
    <cellStyle name="Normal 3" xfId="4"/>
    <cellStyle name="Normal 30" xfId="36"/>
    <cellStyle name="Normal 31" xfId="37"/>
    <cellStyle name="Normal 32" xfId="38"/>
    <cellStyle name="Normal 33" xfId="39"/>
    <cellStyle name="Normal 34" xfId="40"/>
    <cellStyle name="Normal 35" xfId="41"/>
    <cellStyle name="Normal 36" xfId="42"/>
    <cellStyle name="Normal 37" xfId="43"/>
    <cellStyle name="Normal 38" xfId="44"/>
    <cellStyle name="Normal 39" xfId="45"/>
    <cellStyle name="Normal 4" xfId="5"/>
    <cellStyle name="Normal 40" xfId="46"/>
    <cellStyle name="Normal 41" xfId="47"/>
    <cellStyle name="Normal 42" xfId="48"/>
    <cellStyle name="Normal 43" xfId="49"/>
    <cellStyle name="Normal 44" xfId="50"/>
    <cellStyle name="Normal 45" xfId="51"/>
    <cellStyle name="Normal 46" xfId="52"/>
    <cellStyle name="Normal 47" xfId="53"/>
    <cellStyle name="Normal 48" xfId="54"/>
    <cellStyle name="Normal 49" xfId="55"/>
    <cellStyle name="Normal 5" xfId="6"/>
    <cellStyle name="Normal 50" xfId="56"/>
    <cellStyle name="Normal 51" xfId="57"/>
    <cellStyle name="Normal 52" xfId="58"/>
    <cellStyle name="Normal 53" xfId="59"/>
    <cellStyle name="Normal 54" xfId="66"/>
    <cellStyle name="Normal 55" xfId="67"/>
    <cellStyle name="Normal 56" xfId="60"/>
    <cellStyle name="Normal 57" xfId="61"/>
    <cellStyle name="Normal 58" xfId="62"/>
    <cellStyle name="Normal 59" xfId="63"/>
    <cellStyle name="Normal 6" xfId="12"/>
    <cellStyle name="Normal 60" xfId="64"/>
    <cellStyle name="Normal 61" xfId="65"/>
    <cellStyle name="Normal 62" xfId="68"/>
    <cellStyle name="Normal 63" xfId="69"/>
    <cellStyle name="Normal 64" xfId="70"/>
    <cellStyle name="Normal 65" xfId="71"/>
    <cellStyle name="Normal 66" xfId="72"/>
    <cellStyle name="Normal 67" xfId="73"/>
    <cellStyle name="Normal 68" xfId="74"/>
    <cellStyle name="Normal 69" xfId="76"/>
    <cellStyle name="Normal 7" xfId="13"/>
    <cellStyle name="Normal 70" xfId="75"/>
    <cellStyle name="Normal 71" xfId="77"/>
    <cellStyle name="Normal 72" xfId="78"/>
    <cellStyle name="Normal 73" xfId="79"/>
    <cellStyle name="Normal 74" xfId="80"/>
    <cellStyle name="Normal 75" xfId="81"/>
    <cellStyle name="Normal 76" xfId="83"/>
    <cellStyle name="Normal 77" xfId="82"/>
    <cellStyle name="Normal 78" xfId="84"/>
    <cellStyle name="Normal 79" xfId="85"/>
    <cellStyle name="Normal 8" xfId="14"/>
    <cellStyle name="Normal 80" xfId="91"/>
    <cellStyle name="Normal 81" xfId="86"/>
    <cellStyle name="Normal 82" xfId="87"/>
    <cellStyle name="Normal 83" xfId="88"/>
    <cellStyle name="Normal 84" xfId="89"/>
    <cellStyle name="Normal 85" xfId="90"/>
    <cellStyle name="Normal 86" xfId="92"/>
    <cellStyle name="Normal 87" xfId="93"/>
    <cellStyle name="Normal 88" xfId="94"/>
    <cellStyle name="Normal 89" xfId="95"/>
    <cellStyle name="Normal 9" xfId="15"/>
    <cellStyle name="Normal 90" xfId="96"/>
    <cellStyle name="Normal 91" xfId="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>
      <selection activeCell="F6" sqref="F6"/>
    </sheetView>
  </sheetViews>
  <sheetFormatPr defaultRowHeight="15"/>
  <cols>
    <col min="1" max="1" width="27.5703125" style="19" customWidth="1"/>
    <col min="2" max="2" width="48.85546875" customWidth="1"/>
    <col min="3" max="3" width="31" customWidth="1"/>
    <col min="4" max="4" width="17.7109375" style="9" bestFit="1" customWidth="1"/>
    <col min="5" max="5" width="9.140625" style="9"/>
    <col min="6" max="6" width="20.5703125" style="9" customWidth="1"/>
    <col min="8" max="8" width="17.7109375" style="9" bestFit="1" customWidth="1"/>
    <col min="10" max="10" width="11.7109375" style="9" customWidth="1"/>
  </cols>
  <sheetData>
    <row r="1" spans="1:10" ht="22.5">
      <c r="A1" s="16" t="s">
        <v>34</v>
      </c>
      <c r="B1" s="13" t="s">
        <v>28</v>
      </c>
      <c r="C1" s="1"/>
    </row>
    <row r="2" spans="1:10" ht="37.5" customHeight="1">
      <c r="A2" s="28" t="s">
        <v>1</v>
      </c>
      <c r="B2" s="28"/>
      <c r="C2" s="28"/>
      <c r="E2" s="14" t="s">
        <v>0</v>
      </c>
      <c r="F2" s="15" t="s">
        <v>43</v>
      </c>
    </row>
    <row r="3" spans="1:10">
      <c r="A3" s="17">
        <v>1</v>
      </c>
      <c r="B3" s="2" t="s">
        <v>2</v>
      </c>
      <c r="C3" s="3">
        <v>10535115.619999999</v>
      </c>
    </row>
    <row r="4" spans="1:10">
      <c r="A4" s="17">
        <v>2</v>
      </c>
      <c r="B4" s="2" t="s">
        <v>3</v>
      </c>
      <c r="C4" s="3">
        <v>0</v>
      </c>
    </row>
    <row r="5" spans="1:10">
      <c r="A5" s="17">
        <v>3</v>
      </c>
      <c r="B5" s="2" t="s">
        <v>4</v>
      </c>
      <c r="C5" s="3">
        <v>27653</v>
      </c>
    </row>
    <row r="6" spans="1:10">
      <c r="A6" s="17">
        <v>4</v>
      </c>
      <c r="B6" s="2" t="s">
        <v>5</v>
      </c>
      <c r="C6" s="3">
        <v>0</v>
      </c>
    </row>
    <row r="7" spans="1:10">
      <c r="A7" s="30" t="s">
        <v>6</v>
      </c>
      <c r="B7" s="31"/>
      <c r="C7" s="4">
        <f>SUM(C3:C6)</f>
        <v>10562768.619999999</v>
      </c>
    </row>
    <row r="8" spans="1:10" ht="24.75" customHeight="1">
      <c r="A8" s="32" t="s">
        <v>7</v>
      </c>
      <c r="B8" s="33"/>
      <c r="C8" s="5"/>
    </row>
    <row r="9" spans="1:10">
      <c r="A9" s="17">
        <v>1</v>
      </c>
      <c r="B9" s="6" t="s">
        <v>8</v>
      </c>
      <c r="C9" s="3">
        <f>+C14+C15+C16+C17+C18+C19+C31+C32+C33+C71+C72+C73+C74+C75+C77+C78+C79+C80+C81+C82+C83+C84</f>
        <v>4675662.63</v>
      </c>
    </row>
    <row r="10" spans="1:10">
      <c r="A10" s="17">
        <v>2</v>
      </c>
      <c r="B10" s="2" t="s">
        <v>9</v>
      </c>
      <c r="C10" s="3">
        <f>+C68</f>
        <v>0</v>
      </c>
    </row>
    <row r="11" spans="1:10">
      <c r="A11" s="34" t="s">
        <v>10</v>
      </c>
      <c r="B11" s="34"/>
      <c r="C11" s="7">
        <f>SUM(C9:C10)</f>
        <v>4675662.63</v>
      </c>
      <c r="H11" s="9" t="s">
        <v>40</v>
      </c>
    </row>
    <row r="12" spans="1:10">
      <c r="A12" s="35" t="s">
        <v>11</v>
      </c>
      <c r="B12" s="36"/>
      <c r="C12" s="7">
        <f>+C7-C11</f>
        <v>5887105.9899999993</v>
      </c>
    </row>
    <row r="13" spans="1:10" ht="18.75">
      <c r="A13" s="37" t="s">
        <v>12</v>
      </c>
      <c r="B13" s="37"/>
      <c r="C13" s="5"/>
    </row>
    <row r="14" spans="1:10">
      <c r="A14" s="17">
        <v>1</v>
      </c>
      <c r="B14" s="12" t="s">
        <v>13</v>
      </c>
      <c r="C14" s="3">
        <v>0</v>
      </c>
    </row>
    <row r="15" spans="1:10">
      <c r="A15" s="17">
        <v>2</v>
      </c>
      <c r="B15" s="12" t="s">
        <v>14</v>
      </c>
      <c r="C15" s="3">
        <v>0</v>
      </c>
    </row>
    <row r="16" spans="1:10" s="1" customFormat="1">
      <c r="A16" s="17">
        <v>3</v>
      </c>
      <c r="B16" s="12" t="s">
        <v>33</v>
      </c>
      <c r="C16" s="3">
        <v>0</v>
      </c>
      <c r="D16" s="9"/>
      <c r="E16" s="9"/>
      <c r="F16" s="9"/>
      <c r="H16" s="9"/>
      <c r="J16" s="9"/>
    </row>
    <row r="17" spans="1:10">
      <c r="A17" s="17">
        <v>4</v>
      </c>
      <c r="B17" s="12" t="s">
        <v>15</v>
      </c>
      <c r="C17" s="3">
        <v>0</v>
      </c>
    </row>
    <row r="18" spans="1:10">
      <c r="A18" s="17">
        <v>5</v>
      </c>
      <c r="B18" s="12" t="s">
        <v>16</v>
      </c>
      <c r="C18" s="20">
        <v>0</v>
      </c>
      <c r="G18" s="9"/>
    </row>
    <row r="19" spans="1:10">
      <c r="A19" s="17">
        <v>6</v>
      </c>
      <c r="B19" s="12" t="s">
        <v>32</v>
      </c>
      <c r="C19" s="20">
        <v>739666.66</v>
      </c>
      <c r="G19" s="9"/>
    </row>
    <row r="20" spans="1:10" s="1" customFormat="1">
      <c r="A20" s="40" t="s">
        <v>44</v>
      </c>
      <c r="B20" s="41" t="s">
        <v>45</v>
      </c>
      <c r="C20" s="42">
        <v>41548.76</v>
      </c>
      <c r="D20" s="9"/>
      <c r="E20" s="9"/>
      <c r="F20" s="9"/>
      <c r="G20" s="9"/>
      <c r="H20" s="9"/>
      <c r="J20" s="9"/>
    </row>
    <row r="21" spans="1:10" s="1" customFormat="1">
      <c r="A21" s="40" t="s">
        <v>46</v>
      </c>
      <c r="B21" s="41" t="s">
        <v>47</v>
      </c>
      <c r="C21" s="42">
        <v>118275.5</v>
      </c>
      <c r="D21" s="9"/>
      <c r="E21" s="9"/>
      <c r="F21" s="9"/>
      <c r="G21" s="9"/>
      <c r="H21" s="9"/>
      <c r="J21" s="9"/>
    </row>
    <row r="22" spans="1:10" s="1" customFormat="1">
      <c r="A22" s="40" t="s">
        <v>48</v>
      </c>
      <c r="B22" s="41" t="s">
        <v>49</v>
      </c>
      <c r="C22" s="42">
        <v>49480.32</v>
      </c>
      <c r="D22" s="9"/>
      <c r="E22" s="9"/>
      <c r="F22" s="9"/>
      <c r="G22" s="9"/>
      <c r="H22" s="9"/>
      <c r="J22" s="9"/>
    </row>
    <row r="23" spans="1:10" s="1" customFormat="1">
      <c r="A23" s="40" t="s">
        <v>50</v>
      </c>
      <c r="B23" s="41" t="s">
        <v>51</v>
      </c>
      <c r="C23" s="42">
        <v>5760</v>
      </c>
      <c r="D23" s="9"/>
      <c r="E23" s="9"/>
      <c r="F23" s="9"/>
      <c r="G23" s="9"/>
      <c r="H23" s="9"/>
      <c r="J23" s="9"/>
    </row>
    <row r="24" spans="1:10" s="1" customFormat="1">
      <c r="A24" s="40" t="s">
        <v>52</v>
      </c>
      <c r="B24" s="41" t="s">
        <v>53</v>
      </c>
      <c r="C24" s="42">
        <v>92831.64</v>
      </c>
      <c r="D24" s="9"/>
      <c r="E24" s="9"/>
      <c r="F24" s="9"/>
      <c r="G24" s="9"/>
      <c r="H24" s="9"/>
      <c r="J24" s="9"/>
    </row>
    <row r="25" spans="1:10" s="1" customFormat="1">
      <c r="A25" s="40" t="s">
        <v>54</v>
      </c>
      <c r="B25" s="41" t="s">
        <v>55</v>
      </c>
      <c r="C25" s="42">
        <v>32535.8</v>
      </c>
      <c r="D25" s="9"/>
      <c r="E25" s="9"/>
      <c r="F25" s="9"/>
      <c r="G25" s="9"/>
      <c r="H25" s="9"/>
      <c r="J25" s="9"/>
    </row>
    <row r="26" spans="1:10" s="1" customFormat="1">
      <c r="A26" s="40" t="s">
        <v>56</v>
      </c>
      <c r="B26" s="41" t="s">
        <v>57</v>
      </c>
      <c r="C26" s="42">
        <v>76924.88</v>
      </c>
      <c r="D26" s="9"/>
      <c r="E26" s="9"/>
      <c r="F26" s="9"/>
      <c r="G26" s="9"/>
      <c r="H26" s="9"/>
      <c r="J26" s="9"/>
    </row>
    <row r="27" spans="1:10" s="1" customFormat="1">
      <c r="A27" s="40" t="s">
        <v>58</v>
      </c>
      <c r="B27" s="41" t="s">
        <v>59</v>
      </c>
      <c r="C27" s="42">
        <v>71439.27</v>
      </c>
      <c r="D27" s="9"/>
      <c r="E27" s="9"/>
      <c r="F27" s="9"/>
      <c r="G27" s="9"/>
      <c r="H27" s="9"/>
      <c r="J27" s="9"/>
    </row>
    <row r="28" spans="1:10" s="1" customFormat="1">
      <c r="A28" s="40" t="s">
        <v>60</v>
      </c>
      <c r="B28" s="41" t="s">
        <v>61</v>
      </c>
      <c r="C28" s="42">
        <v>107693.48</v>
      </c>
      <c r="D28" s="9"/>
      <c r="E28" s="9"/>
      <c r="F28" s="9"/>
      <c r="G28" s="9"/>
      <c r="H28" s="9"/>
      <c r="J28" s="9"/>
    </row>
    <row r="29" spans="1:10" s="1" customFormat="1">
      <c r="A29" s="40" t="s">
        <v>62</v>
      </c>
      <c r="B29" s="41" t="s">
        <v>63</v>
      </c>
      <c r="C29" s="42">
        <v>66761.11</v>
      </c>
      <c r="D29" s="9"/>
      <c r="E29" s="9"/>
      <c r="F29" s="9"/>
      <c r="G29" s="9"/>
      <c r="H29" s="9"/>
      <c r="J29" s="9"/>
    </row>
    <row r="30" spans="1:10" s="1" customFormat="1">
      <c r="A30" s="40" t="s">
        <v>64</v>
      </c>
      <c r="B30" s="41" t="s">
        <v>65</v>
      </c>
      <c r="C30" s="42">
        <v>76415.899999999994</v>
      </c>
      <c r="D30" s="9"/>
      <c r="E30" s="9"/>
      <c r="F30" s="9"/>
      <c r="G30" s="9"/>
      <c r="H30" s="9"/>
      <c r="J30" s="9"/>
    </row>
    <row r="31" spans="1:10" s="1" customFormat="1">
      <c r="A31" s="17">
        <v>7</v>
      </c>
      <c r="B31" s="12" t="s">
        <v>29</v>
      </c>
      <c r="C31" s="20">
        <v>0</v>
      </c>
      <c r="D31" s="9"/>
      <c r="E31" s="9"/>
      <c r="F31" s="9"/>
      <c r="G31" s="9"/>
      <c r="H31" s="9"/>
      <c r="J31" s="9"/>
    </row>
    <row r="32" spans="1:10" ht="14.25" customHeight="1">
      <c r="A32" s="17">
        <v>8</v>
      </c>
      <c r="B32" s="12" t="s">
        <v>17</v>
      </c>
      <c r="C32" s="20">
        <f>562709.3+1311880.92+16800.95+506741.1</f>
        <v>2398132.27</v>
      </c>
      <c r="G32" s="9"/>
    </row>
    <row r="33" spans="1:10" s="1" customFormat="1" hidden="1">
      <c r="A33" s="17">
        <v>9</v>
      </c>
      <c r="B33" s="12" t="s">
        <v>35</v>
      </c>
      <c r="C33" s="20">
        <v>0</v>
      </c>
      <c r="D33" s="9"/>
      <c r="E33" s="9"/>
      <c r="F33" s="9"/>
      <c r="G33" s="9"/>
      <c r="H33" s="9"/>
      <c r="J33" s="9"/>
    </row>
    <row r="34" spans="1:10" s="1" customFormat="1">
      <c r="A34" s="43" t="s">
        <v>66</v>
      </c>
      <c r="B34" s="44" t="s">
        <v>67</v>
      </c>
      <c r="C34" s="45">
        <v>18600</v>
      </c>
      <c r="D34" s="9"/>
      <c r="E34" s="9"/>
      <c r="F34" s="9"/>
      <c r="G34" s="9"/>
      <c r="H34" s="9"/>
      <c r="J34" s="9"/>
    </row>
    <row r="35" spans="1:10" s="1" customFormat="1">
      <c r="A35" s="43" t="s">
        <v>68</v>
      </c>
      <c r="B35" s="44" t="s">
        <v>69</v>
      </c>
      <c r="C35" s="45">
        <v>23428.5</v>
      </c>
      <c r="D35" s="9"/>
      <c r="E35" s="9"/>
      <c r="F35" s="9"/>
      <c r="G35" s="9"/>
      <c r="H35" s="9"/>
      <c r="J35" s="9"/>
    </row>
    <row r="36" spans="1:10" s="1" customFormat="1">
      <c r="A36" s="43" t="s">
        <v>70</v>
      </c>
      <c r="B36" s="44" t="s">
        <v>71</v>
      </c>
      <c r="C36" s="45">
        <v>30720</v>
      </c>
      <c r="D36" s="9"/>
      <c r="E36" s="9"/>
      <c r="F36" s="9"/>
      <c r="G36" s="9"/>
      <c r="H36" s="9"/>
      <c r="J36" s="9"/>
    </row>
    <row r="37" spans="1:10" s="1" customFormat="1">
      <c r="A37" s="43" t="s">
        <v>72</v>
      </c>
      <c r="B37" s="44" t="s">
        <v>73</v>
      </c>
      <c r="C37" s="45">
        <v>29640</v>
      </c>
      <c r="D37" s="9"/>
      <c r="E37" s="9"/>
      <c r="F37" s="9"/>
      <c r="G37" s="9"/>
      <c r="H37" s="9"/>
      <c r="J37" s="9"/>
    </row>
    <row r="38" spans="1:10" s="1" customFormat="1">
      <c r="A38" s="43" t="s">
        <v>74</v>
      </c>
      <c r="B38" s="44" t="s">
        <v>75</v>
      </c>
      <c r="C38" s="45">
        <v>400000</v>
      </c>
      <c r="D38" s="9"/>
      <c r="E38" s="9"/>
      <c r="F38" s="9"/>
      <c r="G38" s="9"/>
      <c r="H38" s="9"/>
      <c r="J38" s="9"/>
    </row>
    <row r="39" spans="1:10" s="1" customFormat="1">
      <c r="A39" s="43" t="s">
        <v>76</v>
      </c>
      <c r="B39" s="44" t="s">
        <v>77</v>
      </c>
      <c r="C39" s="45">
        <v>33166.800000000003</v>
      </c>
      <c r="D39" s="9"/>
      <c r="E39" s="9"/>
      <c r="F39" s="9"/>
      <c r="G39" s="9"/>
      <c r="H39" s="9"/>
      <c r="J39" s="9"/>
    </row>
    <row r="40" spans="1:10" s="1" customFormat="1">
      <c r="A40" s="43" t="s">
        <v>78</v>
      </c>
      <c r="B40" s="44" t="s">
        <v>79</v>
      </c>
      <c r="C40" s="45">
        <v>8896.18</v>
      </c>
      <c r="D40" s="9"/>
      <c r="E40" s="9"/>
      <c r="F40" s="9"/>
      <c r="G40" s="9"/>
      <c r="H40" s="9"/>
      <c r="J40" s="9"/>
    </row>
    <row r="41" spans="1:10" s="1" customFormat="1">
      <c r="A41" s="43" t="s">
        <v>80</v>
      </c>
      <c r="B41" s="44" t="s">
        <v>81</v>
      </c>
      <c r="C41" s="45">
        <v>16800.95</v>
      </c>
      <c r="D41" s="9"/>
      <c r="E41" s="9"/>
      <c r="F41" s="9"/>
      <c r="G41" s="9"/>
      <c r="H41" s="9"/>
      <c r="J41" s="9"/>
    </row>
    <row r="42" spans="1:10" s="1" customFormat="1">
      <c r="A42" s="43" t="s">
        <v>82</v>
      </c>
      <c r="B42" s="44" t="s">
        <v>83</v>
      </c>
      <c r="C42" s="45">
        <v>6594</v>
      </c>
      <c r="D42" s="9"/>
      <c r="E42" s="9"/>
      <c r="F42" s="9"/>
      <c r="G42" s="9"/>
      <c r="H42" s="9"/>
      <c r="J42" s="9"/>
    </row>
    <row r="43" spans="1:10" s="1" customFormat="1">
      <c r="A43" s="43" t="s">
        <v>84</v>
      </c>
      <c r="B43" s="44" t="s">
        <v>85</v>
      </c>
      <c r="C43" s="45">
        <v>30059</v>
      </c>
      <c r="D43" s="9"/>
      <c r="E43" s="9"/>
      <c r="F43" s="9"/>
      <c r="G43" s="9"/>
      <c r="H43" s="9"/>
      <c r="J43" s="9"/>
    </row>
    <row r="44" spans="1:10" s="1" customFormat="1">
      <c r="A44" s="43" t="s">
        <v>86</v>
      </c>
      <c r="B44" s="44" t="s">
        <v>87</v>
      </c>
      <c r="C44" s="45">
        <v>91976.38</v>
      </c>
      <c r="D44" s="9"/>
      <c r="E44" s="9"/>
      <c r="F44" s="9"/>
      <c r="G44" s="9"/>
      <c r="H44" s="9"/>
      <c r="J44" s="9"/>
    </row>
    <row r="45" spans="1:10" s="1" customFormat="1">
      <c r="A45" s="43" t="s">
        <v>88</v>
      </c>
      <c r="B45" s="44" t="s">
        <v>89</v>
      </c>
      <c r="C45" s="45">
        <v>13440</v>
      </c>
      <c r="D45" s="9"/>
      <c r="E45" s="9"/>
      <c r="F45" s="9"/>
      <c r="G45" s="9"/>
      <c r="H45" s="9"/>
      <c r="J45" s="9"/>
    </row>
    <row r="46" spans="1:10" s="1" customFormat="1">
      <c r="A46" s="43" t="s">
        <v>90</v>
      </c>
      <c r="B46" s="44" t="s">
        <v>91</v>
      </c>
      <c r="C46" s="45">
        <v>18600</v>
      </c>
      <c r="D46" s="9"/>
      <c r="E46" s="9"/>
      <c r="F46" s="9"/>
      <c r="G46" s="9"/>
      <c r="H46" s="9"/>
      <c r="J46" s="9"/>
    </row>
    <row r="47" spans="1:10" s="1" customFormat="1">
      <c r="A47" s="43" t="s">
        <v>92</v>
      </c>
      <c r="B47" s="44" t="s">
        <v>93</v>
      </c>
      <c r="C47" s="45">
        <v>3408</v>
      </c>
      <c r="D47" s="9"/>
      <c r="E47" s="9"/>
      <c r="F47" s="9"/>
      <c r="G47" s="9"/>
      <c r="H47" s="9"/>
      <c r="J47" s="9"/>
    </row>
    <row r="48" spans="1:10" s="1" customFormat="1">
      <c r="A48" s="43" t="s">
        <v>94</v>
      </c>
      <c r="B48" s="44" t="s">
        <v>95</v>
      </c>
      <c r="C48" s="45">
        <v>25042.799999999999</v>
      </c>
      <c r="D48" s="9"/>
      <c r="E48" s="9"/>
      <c r="F48" s="9"/>
      <c r="G48" s="9"/>
      <c r="H48" s="9"/>
      <c r="J48" s="9"/>
    </row>
    <row r="49" spans="1:10" s="1" customFormat="1">
      <c r="A49" s="43" t="s">
        <v>96</v>
      </c>
      <c r="B49" s="44" t="s">
        <v>97</v>
      </c>
      <c r="C49" s="45">
        <v>50000</v>
      </c>
      <c r="D49" s="9"/>
      <c r="E49" s="9"/>
      <c r="F49" s="9"/>
      <c r="G49" s="9"/>
      <c r="H49" s="9"/>
      <c r="J49" s="9"/>
    </row>
    <row r="50" spans="1:10" s="1" customFormat="1">
      <c r="A50" s="43" t="s">
        <v>98</v>
      </c>
      <c r="B50" s="44" t="s">
        <v>99</v>
      </c>
      <c r="C50" s="45">
        <v>50000</v>
      </c>
      <c r="D50" s="9"/>
      <c r="E50" s="9"/>
      <c r="F50" s="9"/>
      <c r="G50" s="9"/>
      <c r="H50" s="9"/>
      <c r="J50" s="9"/>
    </row>
    <row r="51" spans="1:10" s="1" customFormat="1">
      <c r="A51" s="43" t="s">
        <v>100</v>
      </c>
      <c r="B51" s="44" t="s">
        <v>101</v>
      </c>
      <c r="C51" s="45">
        <v>211522.8</v>
      </c>
      <c r="D51" s="9"/>
      <c r="E51" s="9"/>
      <c r="F51" s="9"/>
      <c r="G51" s="9"/>
      <c r="H51" s="9"/>
      <c r="J51" s="9"/>
    </row>
    <row r="52" spans="1:10" s="1" customFormat="1">
      <c r="A52" s="43" t="s">
        <v>102</v>
      </c>
      <c r="B52" s="44" t="s">
        <v>103</v>
      </c>
      <c r="C52" s="45">
        <v>40740</v>
      </c>
      <c r="D52" s="9"/>
      <c r="E52" s="9"/>
      <c r="F52" s="9"/>
      <c r="G52" s="9"/>
      <c r="H52" s="9"/>
      <c r="J52" s="9"/>
    </row>
    <row r="53" spans="1:10" s="1" customFormat="1">
      <c r="A53" s="43" t="s">
        <v>104</v>
      </c>
      <c r="B53" s="44" t="s">
        <v>105</v>
      </c>
      <c r="C53" s="45">
        <v>5100</v>
      </c>
      <c r="D53" s="9"/>
      <c r="E53" s="9"/>
      <c r="F53" s="9"/>
      <c r="G53" s="9"/>
      <c r="H53" s="9"/>
      <c r="J53" s="9"/>
    </row>
    <row r="54" spans="1:10" s="1" customFormat="1">
      <c r="A54" s="43" t="s">
        <v>106</v>
      </c>
      <c r="B54" s="44" t="s">
        <v>107</v>
      </c>
      <c r="C54" s="45">
        <v>149772</v>
      </c>
      <c r="D54" s="9"/>
      <c r="E54" s="9"/>
      <c r="F54" s="9"/>
      <c r="G54" s="9"/>
      <c r="H54" s="9"/>
      <c r="J54" s="9"/>
    </row>
    <row r="55" spans="1:10" s="1" customFormat="1">
      <c r="A55" s="43" t="s">
        <v>108</v>
      </c>
      <c r="B55" s="44" t="s">
        <v>109</v>
      </c>
      <c r="C55" s="45">
        <v>18600</v>
      </c>
      <c r="D55" s="9"/>
      <c r="E55" s="9"/>
      <c r="F55" s="9"/>
      <c r="G55" s="9"/>
      <c r="H55" s="9"/>
      <c r="J55" s="9"/>
    </row>
    <row r="56" spans="1:10" s="1" customFormat="1">
      <c r="A56" s="43" t="s">
        <v>110</v>
      </c>
      <c r="B56" s="44" t="s">
        <v>111</v>
      </c>
      <c r="C56" s="45">
        <v>104760</v>
      </c>
      <c r="D56" s="9"/>
      <c r="E56" s="9"/>
      <c r="F56" s="9"/>
      <c r="G56" s="9"/>
      <c r="H56" s="9"/>
      <c r="J56" s="9"/>
    </row>
    <row r="57" spans="1:10" s="1" customFormat="1">
      <c r="A57" s="43" t="s">
        <v>112</v>
      </c>
      <c r="B57" s="44" t="s">
        <v>113</v>
      </c>
      <c r="C57" s="45">
        <v>100000</v>
      </c>
      <c r="D57" s="9"/>
      <c r="E57" s="9"/>
      <c r="F57" s="9"/>
      <c r="G57" s="9"/>
      <c r="H57" s="9"/>
      <c r="J57" s="9"/>
    </row>
    <row r="58" spans="1:10" s="1" customFormat="1">
      <c r="A58" s="43" t="s">
        <v>114</v>
      </c>
      <c r="B58" s="44" t="s">
        <v>115</v>
      </c>
      <c r="C58" s="45">
        <v>1188</v>
      </c>
      <c r="D58" s="9"/>
      <c r="E58" s="9"/>
      <c r="F58" s="9"/>
      <c r="G58" s="9"/>
      <c r="H58" s="9"/>
      <c r="J58" s="9"/>
    </row>
    <row r="59" spans="1:10" s="1" customFormat="1">
      <c r="A59" s="43" t="s">
        <v>116</v>
      </c>
      <c r="B59" s="44" t="s">
        <v>117</v>
      </c>
      <c r="C59" s="45">
        <v>3090.59</v>
      </c>
      <c r="D59" s="9"/>
      <c r="E59" s="9"/>
      <c r="F59" s="9"/>
      <c r="G59" s="9"/>
      <c r="H59" s="9"/>
      <c r="J59" s="9"/>
    </row>
    <row r="60" spans="1:10" s="1" customFormat="1">
      <c r="A60" s="43" t="s">
        <v>118</v>
      </c>
      <c r="B60" s="44" t="s">
        <v>119</v>
      </c>
      <c r="C60" s="45">
        <v>116040</v>
      </c>
      <c r="D60" s="9"/>
      <c r="E60" s="9"/>
      <c r="F60" s="9"/>
      <c r="G60" s="9"/>
      <c r="H60" s="9"/>
      <c r="J60" s="9"/>
    </row>
    <row r="61" spans="1:10" s="1" customFormat="1">
      <c r="A61" s="43" t="s">
        <v>120</v>
      </c>
      <c r="B61" s="44" t="s">
        <v>121</v>
      </c>
      <c r="C61" s="45">
        <v>155000</v>
      </c>
      <c r="D61" s="9"/>
      <c r="E61" s="9"/>
      <c r="F61" s="9"/>
      <c r="G61" s="9"/>
      <c r="H61" s="9"/>
      <c r="J61" s="9"/>
    </row>
    <row r="62" spans="1:10" s="1" customFormat="1">
      <c r="A62" s="43" t="s">
        <v>122</v>
      </c>
      <c r="B62" s="44" t="s">
        <v>123</v>
      </c>
      <c r="C62" s="45">
        <v>56400</v>
      </c>
      <c r="D62" s="9"/>
      <c r="E62" s="9"/>
      <c r="F62" s="9"/>
      <c r="G62" s="9"/>
      <c r="H62" s="9"/>
      <c r="J62" s="9"/>
    </row>
    <row r="63" spans="1:10" s="1" customFormat="1">
      <c r="A63" s="43" t="s">
        <v>124</v>
      </c>
      <c r="B63" s="44" t="s">
        <v>125</v>
      </c>
      <c r="C63" s="45">
        <v>100000</v>
      </c>
      <c r="D63" s="9"/>
      <c r="E63" s="9"/>
      <c r="F63" s="9"/>
      <c r="G63" s="9"/>
      <c r="H63" s="9"/>
      <c r="J63" s="9"/>
    </row>
    <row r="64" spans="1:10" s="1" customFormat="1">
      <c r="A64" s="43" t="s">
        <v>126</v>
      </c>
      <c r="B64" s="44" t="s">
        <v>127</v>
      </c>
      <c r="C64" s="45">
        <v>36800</v>
      </c>
      <c r="D64" s="9"/>
      <c r="E64" s="9"/>
      <c r="F64" s="9"/>
      <c r="G64" s="9"/>
      <c r="H64" s="9"/>
      <c r="J64" s="9"/>
    </row>
    <row r="65" spans="1:10" s="1" customFormat="1">
      <c r="A65" s="43" t="s">
        <v>128</v>
      </c>
      <c r="B65" s="44" t="s">
        <v>129</v>
      </c>
      <c r="C65" s="45">
        <v>6741.1</v>
      </c>
      <c r="D65" s="9"/>
      <c r="E65" s="9"/>
      <c r="F65" s="9"/>
      <c r="G65" s="9"/>
      <c r="H65" s="9"/>
      <c r="J65" s="9"/>
    </row>
    <row r="66" spans="1:10" s="1" customFormat="1">
      <c r="A66" s="43" t="s">
        <v>130</v>
      </c>
      <c r="B66" s="44" t="s">
        <v>131</v>
      </c>
      <c r="C66" s="45">
        <v>400000</v>
      </c>
      <c r="D66" s="9"/>
      <c r="E66" s="9"/>
      <c r="F66" s="9"/>
      <c r="G66" s="9"/>
      <c r="H66" s="9"/>
      <c r="J66" s="9"/>
    </row>
    <row r="67" spans="1:10" s="1" customFormat="1">
      <c r="A67" s="43"/>
      <c r="B67" s="44" t="s">
        <v>132</v>
      </c>
      <c r="C67" s="45">
        <v>42005.17</v>
      </c>
      <c r="D67" s="9"/>
      <c r="E67" s="9"/>
      <c r="F67" s="9"/>
      <c r="G67" s="9"/>
      <c r="H67" s="9"/>
      <c r="J67" s="9"/>
    </row>
    <row r="68" spans="1:10" s="1" customFormat="1">
      <c r="A68" s="17">
        <v>10</v>
      </c>
      <c r="B68" s="12" t="s">
        <v>36</v>
      </c>
      <c r="C68" s="20">
        <v>0</v>
      </c>
      <c r="D68" s="9"/>
      <c r="E68" s="9"/>
      <c r="F68" s="9"/>
      <c r="G68" s="9"/>
      <c r="H68" s="9"/>
      <c r="J68" s="9"/>
    </row>
    <row r="69" spans="1:10" s="1" customFormat="1">
      <c r="A69" s="22"/>
      <c r="B69" s="23"/>
      <c r="C69" s="24"/>
      <c r="D69" s="9"/>
      <c r="E69" s="9"/>
      <c r="F69" s="9"/>
      <c r="G69" s="9"/>
      <c r="H69" s="9"/>
      <c r="J69" s="9"/>
    </row>
    <row r="70" spans="1:10" ht="18.75">
      <c r="A70" s="38" t="s">
        <v>18</v>
      </c>
      <c r="B70" s="39"/>
      <c r="C70" s="21"/>
      <c r="G70" s="9"/>
    </row>
    <row r="71" spans="1:10">
      <c r="A71" s="18">
        <v>8</v>
      </c>
      <c r="B71" s="11" t="s">
        <v>19</v>
      </c>
      <c r="C71" s="20">
        <v>0</v>
      </c>
      <c r="G71" s="9"/>
    </row>
    <row r="72" spans="1:10">
      <c r="A72" s="18">
        <v>9</v>
      </c>
      <c r="B72" s="11" t="s">
        <v>20</v>
      </c>
      <c r="C72" s="20">
        <v>0</v>
      </c>
      <c r="G72" s="9"/>
    </row>
    <row r="73" spans="1:10">
      <c r="A73" s="18">
        <v>10</v>
      </c>
      <c r="B73" s="11" t="s">
        <v>31</v>
      </c>
      <c r="C73" s="20">
        <v>0</v>
      </c>
      <c r="G73" s="9"/>
    </row>
    <row r="74" spans="1:10">
      <c r="A74" s="18">
        <v>11</v>
      </c>
      <c r="B74" s="11" t="s">
        <v>21</v>
      </c>
      <c r="C74" s="20">
        <v>0</v>
      </c>
      <c r="G74" s="9"/>
    </row>
    <row r="75" spans="1:10" ht="30">
      <c r="A75" s="18">
        <v>12</v>
      </c>
      <c r="B75" s="10" t="s">
        <v>22</v>
      </c>
      <c r="C75" s="20">
        <v>0</v>
      </c>
    </row>
    <row r="76" spans="1:10" s="1" customFormat="1" hidden="1">
      <c r="A76" s="27" t="s">
        <v>41</v>
      </c>
      <c r="B76" s="25" t="s">
        <v>42</v>
      </c>
      <c r="C76" s="26">
        <v>637215.1</v>
      </c>
      <c r="D76" s="9"/>
      <c r="E76" s="9"/>
      <c r="F76" s="9"/>
      <c r="H76" s="9"/>
      <c r="J76" s="9"/>
    </row>
    <row r="77" spans="1:10">
      <c r="A77" s="18">
        <v>13</v>
      </c>
      <c r="B77" s="10" t="s">
        <v>23</v>
      </c>
      <c r="C77" s="20">
        <v>0</v>
      </c>
    </row>
    <row r="78" spans="1:10">
      <c r="A78" s="18">
        <v>14</v>
      </c>
      <c r="B78" s="10" t="s">
        <v>39</v>
      </c>
      <c r="C78" s="20">
        <v>0</v>
      </c>
    </row>
    <row r="79" spans="1:10">
      <c r="A79" s="18">
        <v>15</v>
      </c>
      <c r="B79" s="11" t="s">
        <v>24</v>
      </c>
      <c r="C79" s="20">
        <v>0</v>
      </c>
    </row>
    <row r="80" spans="1:10">
      <c r="A80" s="18">
        <v>16</v>
      </c>
      <c r="B80" s="11" t="s">
        <v>25</v>
      </c>
      <c r="C80" s="20">
        <v>0</v>
      </c>
    </row>
    <row r="81" spans="1:10" s="1" customFormat="1">
      <c r="A81" s="18">
        <v>17</v>
      </c>
      <c r="B81" s="11" t="s">
        <v>26</v>
      </c>
      <c r="C81" s="20">
        <v>0</v>
      </c>
      <c r="D81" s="9"/>
      <c r="E81" s="9"/>
      <c r="F81" s="9"/>
      <c r="H81" s="9"/>
      <c r="J81" s="9"/>
    </row>
    <row r="82" spans="1:10" s="1" customFormat="1">
      <c r="A82" s="18">
        <v>18</v>
      </c>
      <c r="B82" s="11" t="s">
        <v>30</v>
      </c>
      <c r="C82" s="20">
        <v>0</v>
      </c>
      <c r="D82" s="9"/>
      <c r="E82" s="9"/>
      <c r="F82" s="9"/>
      <c r="H82" s="9"/>
      <c r="J82" s="9"/>
    </row>
    <row r="83" spans="1:10">
      <c r="A83" s="18">
        <v>19</v>
      </c>
      <c r="B83" s="11" t="s">
        <v>37</v>
      </c>
      <c r="C83" s="20">
        <v>0</v>
      </c>
    </row>
    <row r="84" spans="1:10" s="1" customFormat="1">
      <c r="A84" s="18">
        <v>20</v>
      </c>
      <c r="B84" s="11" t="s">
        <v>38</v>
      </c>
      <c r="C84" s="20">
        <v>1537863.7</v>
      </c>
      <c r="D84" s="9"/>
      <c r="E84" s="9"/>
      <c r="F84" s="9"/>
      <c r="H84" s="9"/>
      <c r="J84" s="9"/>
    </row>
    <row r="85" spans="1:10" s="1" customFormat="1">
      <c r="A85" s="46" t="s">
        <v>41</v>
      </c>
      <c r="B85" s="47" t="s">
        <v>42</v>
      </c>
      <c r="C85" s="48">
        <v>71280</v>
      </c>
      <c r="D85" s="9"/>
      <c r="E85" s="9"/>
      <c r="F85" s="9"/>
      <c r="H85" s="9"/>
      <c r="J85" s="9"/>
    </row>
    <row r="86" spans="1:10" s="1" customFormat="1">
      <c r="A86" s="46" t="s">
        <v>133</v>
      </c>
      <c r="B86" s="47" t="s">
        <v>134</v>
      </c>
      <c r="C86" s="48">
        <v>66775.23</v>
      </c>
      <c r="D86" s="9"/>
      <c r="E86" s="9"/>
      <c r="F86" s="9"/>
      <c r="H86" s="9"/>
      <c r="J86" s="9"/>
    </row>
    <row r="87" spans="1:10" s="1" customFormat="1">
      <c r="A87" s="46" t="s">
        <v>135</v>
      </c>
      <c r="B87" s="47" t="s">
        <v>136</v>
      </c>
      <c r="C87" s="48">
        <v>165554.4</v>
      </c>
      <c r="D87" s="9"/>
      <c r="E87" s="9"/>
      <c r="F87" s="9"/>
      <c r="H87" s="9"/>
      <c r="J87" s="9"/>
    </row>
    <row r="88" spans="1:10" s="1" customFormat="1">
      <c r="A88" s="46" t="s">
        <v>137</v>
      </c>
      <c r="B88" s="47" t="s">
        <v>138</v>
      </c>
      <c r="C88" s="48">
        <v>379152.4</v>
      </c>
      <c r="D88" s="9"/>
      <c r="E88" s="9"/>
      <c r="F88" s="9"/>
      <c r="H88" s="9"/>
      <c r="J88" s="9"/>
    </row>
    <row r="89" spans="1:10" s="1" customFormat="1">
      <c r="A89" s="46" t="s">
        <v>139</v>
      </c>
      <c r="B89" s="47" t="s">
        <v>140</v>
      </c>
      <c r="C89" s="48">
        <v>855101.67</v>
      </c>
      <c r="D89" s="9"/>
      <c r="E89" s="9"/>
      <c r="F89" s="9"/>
      <c r="H89" s="9"/>
      <c r="J89" s="9"/>
    </row>
    <row r="90" spans="1:10">
      <c r="A90" s="29" t="s">
        <v>27</v>
      </c>
      <c r="B90" s="29"/>
      <c r="C90" s="4">
        <f>+C14+C15+C16+C17+C18+C19+C31+C32+C33+C68+C71+C72+C73+C74+C75+C77+C78+C79+C80+C81+C82+C83+C84</f>
        <v>4675662.63</v>
      </c>
    </row>
    <row r="91" spans="1:10">
      <c r="C91" s="8"/>
    </row>
    <row r="92" spans="1:10">
      <c r="C92" s="9"/>
    </row>
    <row r="93" spans="1:10">
      <c r="C93" s="9"/>
    </row>
    <row r="94" spans="1:10">
      <c r="C94" s="9"/>
    </row>
    <row r="95" spans="1:10">
      <c r="C95" s="9"/>
    </row>
  </sheetData>
  <mergeCells count="8">
    <mergeCell ref="A2:C2"/>
    <mergeCell ref="A90:B90"/>
    <mergeCell ref="A7:B7"/>
    <mergeCell ref="A8:B8"/>
    <mergeCell ref="A11:B11"/>
    <mergeCell ref="A12:B12"/>
    <mergeCell ref="A13:B13"/>
    <mergeCell ref="A70:B7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21.08.2019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2019-08-22T10:41:59Z</dcterms:modified>
</cp:coreProperties>
</file>