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1.07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1"/>
  <c r="C10"/>
  <c r="C84" l="1"/>
  <c r="C9"/>
  <c r="C7"/>
  <c r="C11" l="1"/>
  <c r="C12" s="1"/>
</calcChain>
</file>

<file path=xl/sharedStrings.xml><?xml version="1.0" encoding="utf-8"?>
<sst xmlns="http://schemas.openxmlformats.org/spreadsheetml/2006/main" count="134" uniqueCount="124">
  <si>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</si>
  <si>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</si>
  <si>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</si>
  <si>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</si>
  <si>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</si>
  <si>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</si>
  <si>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</si>
  <si>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</si>
  <si>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</si>
  <si>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</si>
  <si>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</si>
  <si>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</si>
  <si>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</si>
  <si>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</si>
  <si>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</si>
  <si>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</si>
  <si>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</si>
  <si>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</si>
  <si>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</si>
  <si>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</si>
  <si>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</si>
  <si>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</si>
  <si>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</si>
  <si>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</si>
  <si>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</si>
  <si>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</si>
  <si>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</si>
  <si>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</si>
  <si>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</si>
  <si>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</si>
  <si>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</si>
  <si>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</si>
  <si>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</si>
  <si>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</si>
  <si>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</si>
  <si>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</si>
  <si>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</si>
  <si>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</si>
  <si>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</si>
  <si>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</si>
  <si>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0830           </t>
  </si>
  <si>
    <t>ADOC BEOGRAD</t>
  </si>
  <si>
    <t xml:space="preserve">2635           </t>
  </si>
  <si>
    <t>INPHARM  CO DOO</t>
  </si>
  <si>
    <t xml:space="preserve">1131           </t>
  </si>
  <si>
    <t>FARMALOGIST DOO</t>
  </si>
  <si>
    <t xml:space="preserve"> </t>
  </si>
  <si>
    <t xml:space="preserve">2930           </t>
  </si>
  <si>
    <t>BRAUN ADRIA</t>
  </si>
  <si>
    <t xml:space="preserve">0550           </t>
  </si>
  <si>
    <t>PHOENIX PHARMA</t>
  </si>
  <si>
    <t xml:space="preserve">1194           </t>
  </si>
  <si>
    <t>PHARMA SWISS BEOGRAD</t>
  </si>
  <si>
    <t xml:space="preserve">3777           </t>
  </si>
  <si>
    <t>LICENTIS DOO</t>
  </si>
  <si>
    <t xml:space="preserve">2424           </t>
  </si>
  <si>
    <t>ILA PROMET</t>
  </si>
  <si>
    <t xml:space="preserve">3497           </t>
  </si>
  <si>
    <t>EPS SNABDEVANJE BEOGRAD</t>
  </si>
  <si>
    <t>31.07.2019</t>
  </si>
  <si>
    <t xml:space="preserve">00299          </t>
  </si>
  <si>
    <t>IBREA DOO</t>
  </si>
  <si>
    <t xml:space="preserve">00402          </t>
  </si>
  <si>
    <t>VISIONEXPERTS</t>
  </si>
  <si>
    <t xml:space="preserve">00497          </t>
  </si>
  <si>
    <t>BIOPRODUKT PROIZVODNJA</t>
  </si>
  <si>
    <t xml:space="preserve">00563          </t>
  </si>
  <si>
    <t>GRADAC</t>
  </si>
  <si>
    <t xml:space="preserve">0096           </t>
  </si>
  <si>
    <t>GROSIS</t>
  </si>
  <si>
    <t xml:space="preserve">0203           </t>
  </si>
  <si>
    <t>VODOVOD ČAČAK</t>
  </si>
  <si>
    <t xml:space="preserve">0333           </t>
  </si>
  <si>
    <t>MAKLER</t>
  </si>
  <si>
    <t xml:space="preserve">0577           </t>
  </si>
  <si>
    <t>KLJUČ-PLAST ČAČAK SZTR</t>
  </si>
  <si>
    <t xml:space="preserve">0792           </t>
  </si>
  <si>
    <t>GUMA PRODUKT ČAČAK</t>
  </si>
  <si>
    <t xml:space="preserve">0851           </t>
  </si>
  <si>
    <t>JKP KOMUNALAC ČAČAK</t>
  </si>
  <si>
    <t xml:space="preserve">1251           </t>
  </si>
  <si>
    <t>ZAVOD ZA JAVNO ZDRAVLJE</t>
  </si>
  <si>
    <t xml:space="preserve">1332           </t>
  </si>
  <si>
    <t>MARK MEDICAL DOO</t>
  </si>
  <si>
    <t xml:space="preserve">1368           </t>
  </si>
  <si>
    <t>TRIVAX BEOGRAD</t>
  </si>
  <si>
    <t xml:space="preserve">1403           </t>
  </si>
  <si>
    <t>TROUGAO ČAČAK</t>
  </si>
  <si>
    <t xml:space="preserve">1458           </t>
  </si>
  <si>
    <t>MIŠKOVIĆ DOO</t>
  </si>
  <si>
    <t xml:space="preserve">1508           </t>
  </si>
  <si>
    <t>UNIVERZAL ČAČAK</t>
  </si>
  <si>
    <t xml:space="preserve">1556           </t>
  </si>
  <si>
    <t>FLORA KOMERC</t>
  </si>
  <si>
    <t xml:space="preserve">1899           </t>
  </si>
  <si>
    <t>MEDIAL GROUP N BEOGRAD</t>
  </si>
  <si>
    <t xml:space="preserve">1942           </t>
  </si>
  <si>
    <t>JP STOČARSKO VETERINARSKI CENTAR VETERINARSKI INSTITUT VELIKA PLANA</t>
  </si>
  <si>
    <t xml:space="preserve">2299           </t>
  </si>
  <si>
    <t>CIPELIĆI</t>
  </si>
  <si>
    <t xml:space="preserve">2321           </t>
  </si>
  <si>
    <t>BIT TOTAL HEALTH SOLUTIONS</t>
  </si>
  <si>
    <t xml:space="preserve">28             </t>
  </si>
  <si>
    <t>TEKIG VELETEKS</t>
  </si>
  <si>
    <t xml:space="preserve">2829           </t>
  </si>
  <si>
    <t>INSTITUT ZA MED RADA -DR DRAG.KARAJ</t>
  </si>
  <si>
    <t xml:space="preserve">3165           </t>
  </si>
  <si>
    <t>EUROMED-GROUP</t>
  </si>
  <si>
    <t xml:space="preserve">3195           </t>
  </si>
  <si>
    <t>B2M</t>
  </si>
  <si>
    <t xml:space="preserve">3679           </t>
  </si>
  <si>
    <t>MD imaging</t>
  </si>
  <si>
    <t xml:space="preserve">3700           </t>
  </si>
  <si>
    <t>WIENER STADTISCHE</t>
  </si>
  <si>
    <t xml:space="preserve">3728           </t>
  </si>
  <si>
    <t>COMTRADE SYSTEM  INTEGRATION</t>
  </si>
  <si>
    <t xml:space="preserve">3966           </t>
  </si>
  <si>
    <t>L.P.B PROMET DOO</t>
  </si>
  <si>
    <t xml:space="preserve">4497           </t>
  </si>
  <si>
    <t>AGROUNIJA DOO</t>
  </si>
  <si>
    <t xml:space="preserve">9099           </t>
  </si>
  <si>
    <t>KVALITEKS DOO</t>
  </si>
  <si>
    <t xml:space="preserve">4498           </t>
  </si>
  <si>
    <t>AMICUS  SRB DOO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</si>
</sst>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55" applyNumberFormat="1" applyFont="1" applyBorder="1"/>
    <xf numFmtId="4" fontId="7" fillId="0" borderId="1" xfId="55" applyNumberFormat="1" applyFont="1" applyBorder="1"/>
    <xf numFmtId="49" fontId="7" fillId="0" borderId="1" xfId="56" applyNumberFormat="1" applyFont="1" applyBorder="1"/>
    <xf numFmtId="4" fontId="7" fillId="0" borderId="1" xfId="56" applyNumberFormat="1" applyFont="1" applyBorder="1"/>
    <xf numFmtId="49" fontId="7" fillId="0" borderId="1" xfId="57" applyNumberFormat="1" applyFont="1" applyBorder="1"/>
    <xf numFmtId="4" fontId="7" fillId="0" borderId="1" xfId="57" applyNumberFormat="1" applyFont="1" applyBorder="1"/>
    <xf numFmtId="49" fontId="7" fillId="0" borderId="1" xfId="58" applyNumberFormat="1" applyFont="1" applyBorder="1"/>
    <xf numFmtId="4" fontId="7" fillId="0" borderId="1" xfId="58" applyNumberFormat="1" applyFont="1" applyBorder="1"/>
    <xf numFmtId="49" fontId="7" fillId="0" borderId="1" xfId="59" applyNumberFormat="1" applyFont="1" applyBorder="1"/>
    <xf numFmtId="4" fontId="7" fillId="0" borderId="1" xfId="59" applyNumberFormat="1" applyFont="1" applyBorder="1"/>
    <xf numFmtId="49" fontId="7" fillId="0" borderId="1" xfId="55" applyNumberFormat="1" applyFont="1" applyBorder="1" applyAlignment="1">
      <alignment horizontal="center"/>
    </xf>
    <xf numFmtId="49" fontId="7" fillId="0" borderId="1" xfId="56" applyNumberFormat="1" applyFont="1" applyBorder="1" applyAlignment="1">
      <alignment horizontal="center"/>
    </xf>
    <xf numFmtId="49" fontId="7" fillId="0" borderId="1" xfId="59" applyNumberFormat="1" applyFont="1" applyBorder="1" applyAlignment="1">
      <alignment horizontal="center"/>
    </xf>
    <xf numFmtId="49" fontId="7" fillId="0" borderId="1" xfId="58" applyNumberFormat="1" applyFont="1" applyBorder="1" applyAlignment="1">
      <alignment horizontal="center"/>
    </xf>
    <xf numFmtId="49" fontId="7" fillId="0" borderId="1" xfId="57" applyNumberFormat="1" applyFont="1" applyBorder="1" applyAlignment="1">
      <alignment horizontal="center"/>
    </xf>
  </cellXfs>
  <cellStyles count="60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6" xfId="12"/>
    <cellStyle name="Normal 7" xfId="13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topLeftCell="A55" workbookViewId="0">
      <selection activeCell="F14" sqref="F14"/>
    </sheetView>
  </sheetViews>
  <sheetFormatPr defaultRowHeight="15"/>
  <cols>
    <col min="1" max="1" width="27.5703125" style="20" customWidth="1"/>
    <col min="2" max="2" width="48.85546875" customWidth="1"/>
    <col min="3" max="3" width="31" customWidth="1"/>
    <col min="4" max="4" width="17.7109375" style="10" bestFit="1" customWidth="1"/>
    <col min="5" max="5" width="9.140625" style="10"/>
    <col min="6" max="6" width="20.5703125" style="10" customWidth="1"/>
    <col min="8" max="8" width="17.7109375" style="10" bestFit="1" customWidth="1"/>
    <col min="10" max="10" width="11.7109375" style="10" customWidth="1"/>
  </cols>
  <sheetData>
    <row r="1" spans="1:10" ht="22.5">
      <c r="A1" s="17" t="s">
        <v>34</v>
      </c>
      <c r="B1" s="14" t="s">
        <v>28</v>
      </c>
      <c r="C1" s="1"/>
      <c r="E1" s="15" t="s">
        <v>0</v>
      </c>
      <c r="F1" s="16" t="s">
        <v>59</v>
      </c>
    </row>
    <row r="2" spans="1:10" ht="37.5" customHeight="1">
      <c r="A2" s="21" t="s">
        <v>1</v>
      </c>
      <c r="B2" s="21"/>
      <c r="C2" s="21"/>
    </row>
    <row r="3" spans="1:10">
      <c r="A3" s="18">
        <v>1</v>
      </c>
      <c r="B3" s="2" t="s">
        <v>2</v>
      </c>
      <c r="C3" s="3">
        <v>7873746.9900000002</v>
      </c>
    </row>
    <row r="4" spans="1:10">
      <c r="A4" s="18">
        <v>2</v>
      </c>
      <c r="B4" s="2" t="s">
        <v>3</v>
      </c>
      <c r="C4" s="3">
        <v>5763352.5099999998</v>
      </c>
    </row>
    <row r="5" spans="1:10">
      <c r="A5" s="18">
        <v>3</v>
      </c>
      <c r="B5" s="2" t="s">
        <v>4</v>
      </c>
      <c r="C5" s="3">
        <v>22600</v>
      </c>
    </row>
    <row r="6" spans="1:10">
      <c r="A6" s="18">
        <v>4</v>
      </c>
      <c r="B6" s="2" t="s">
        <v>5</v>
      </c>
      <c r="C6" s="3">
        <v>0</v>
      </c>
    </row>
    <row r="7" spans="1:10">
      <c r="A7" s="23" t="s">
        <v>6</v>
      </c>
      <c r="B7" s="24"/>
      <c r="C7" s="4">
        <f>SUM(C3:C6)</f>
        <v>13659699.5</v>
      </c>
    </row>
    <row r="8" spans="1:10" ht="24.75" customHeight="1">
      <c r="A8" s="25" t="s">
        <v>7</v>
      </c>
      <c r="B8" s="26"/>
      <c r="C8" s="5"/>
    </row>
    <row r="9" spans="1:10">
      <c r="A9" s="18">
        <v>1</v>
      </c>
      <c r="B9" s="6" t="s">
        <v>8</v>
      </c>
      <c r="C9" s="3">
        <f>+C14+C15+C16+C17+C18+C20+C21+C22+C57+C60+C67+C70+C74+C75+C76+C77+C78+C79+C80+C81+C82+C83</f>
        <v>8781574.5499999989</v>
      </c>
    </row>
    <row r="10" spans="1:10">
      <c r="A10" s="18">
        <v>2</v>
      </c>
      <c r="B10" s="2" t="s">
        <v>9</v>
      </c>
      <c r="C10" s="3">
        <f>+C58</f>
        <v>0</v>
      </c>
    </row>
    <row r="11" spans="1:10">
      <c r="A11" s="27" t="s">
        <v>10</v>
      </c>
      <c r="B11" s="27"/>
      <c r="C11" s="7">
        <f>SUM(C9:C10)</f>
        <v>8781574.5499999989</v>
      </c>
      <c r="H11" s="10" t="s">
        <v>46</v>
      </c>
    </row>
    <row r="12" spans="1:10">
      <c r="A12" s="28" t="s">
        <v>11</v>
      </c>
      <c r="B12" s="29"/>
      <c r="C12" s="7">
        <f>+C7-C11</f>
        <v>4878124.9500000011</v>
      </c>
    </row>
    <row r="13" spans="1:10" ht="18.75">
      <c r="A13" s="30" t="s">
        <v>12</v>
      </c>
      <c r="B13" s="30"/>
      <c r="C13" s="5"/>
    </row>
    <row r="14" spans="1:10">
      <c r="A14" s="18">
        <v>1</v>
      </c>
      <c r="B14" s="13" t="s">
        <v>13</v>
      </c>
      <c r="C14" s="3">
        <v>0</v>
      </c>
    </row>
    <row r="15" spans="1:10">
      <c r="A15" s="18">
        <v>2</v>
      </c>
      <c r="B15" s="13" t="s">
        <v>14</v>
      </c>
      <c r="C15" s="3">
        <v>0</v>
      </c>
    </row>
    <row r="16" spans="1:10" s="1" customFormat="1">
      <c r="A16" s="18">
        <v>3</v>
      </c>
      <c r="B16" s="13" t="s">
        <v>33</v>
      </c>
      <c r="C16" s="3">
        <v>0</v>
      </c>
      <c r="D16" s="10"/>
      <c r="E16" s="10"/>
      <c r="F16" s="10"/>
      <c r="H16" s="10"/>
      <c r="J16" s="10"/>
    </row>
    <row r="17" spans="1:10">
      <c r="A17" s="18">
        <v>4</v>
      </c>
      <c r="B17" s="13" t="s">
        <v>15</v>
      </c>
      <c r="C17" s="3">
        <v>3168842.85</v>
      </c>
    </row>
    <row r="18" spans="1:10">
      <c r="A18" s="18">
        <v>5</v>
      </c>
      <c r="B18" s="13" t="s">
        <v>16</v>
      </c>
      <c r="C18" s="3">
        <v>241277.32</v>
      </c>
      <c r="G18" s="10"/>
    </row>
    <row r="19" spans="1:10" s="1" customFormat="1">
      <c r="A19" s="43" t="s">
        <v>57</v>
      </c>
      <c r="B19" s="33" t="s">
        <v>58</v>
      </c>
      <c r="C19" s="34">
        <v>241277.32</v>
      </c>
      <c r="D19" s="10"/>
      <c r="E19" s="10"/>
      <c r="F19" s="10"/>
      <c r="G19" s="10"/>
      <c r="H19" s="10"/>
      <c r="J19" s="10"/>
    </row>
    <row r="20" spans="1:10">
      <c r="A20" s="18">
        <v>6</v>
      </c>
      <c r="B20" s="13" t="s">
        <v>32</v>
      </c>
      <c r="C20" s="3">
        <v>0</v>
      </c>
      <c r="G20" s="10"/>
    </row>
    <row r="21" spans="1:10" s="1" customFormat="1">
      <c r="A21" s="18">
        <v>7</v>
      </c>
      <c r="B21" s="13" t="s">
        <v>29</v>
      </c>
      <c r="C21" s="3">
        <v>0</v>
      </c>
      <c r="D21" s="10"/>
      <c r="E21" s="10"/>
      <c r="F21" s="10"/>
      <c r="G21" s="10"/>
      <c r="H21" s="10"/>
      <c r="J21" s="10"/>
    </row>
    <row r="22" spans="1:10">
      <c r="A22" s="18">
        <v>8</v>
      </c>
      <c r="B22" s="13" t="s">
        <v>17</v>
      </c>
      <c r="C22" s="3">
        <f>787260.42+1484973.28+207170</f>
        <v>2479403.7000000002</v>
      </c>
      <c r="G22" s="10"/>
    </row>
    <row r="23" spans="1:10" s="1" customFormat="1">
      <c r="A23" s="44" t="s">
        <v>60</v>
      </c>
      <c r="B23" s="35" t="s">
        <v>61</v>
      </c>
      <c r="C23" s="36">
        <v>7607.82</v>
      </c>
      <c r="D23" s="10"/>
      <c r="E23" s="10"/>
      <c r="F23" s="10"/>
      <c r="G23" s="10"/>
      <c r="H23" s="10"/>
      <c r="J23" s="10"/>
    </row>
    <row r="24" spans="1:10" s="1" customFormat="1">
      <c r="A24" s="44" t="s">
        <v>62</v>
      </c>
      <c r="B24" s="35" t="s">
        <v>63</v>
      </c>
      <c r="C24" s="36">
        <v>38880</v>
      </c>
      <c r="D24" s="10"/>
      <c r="E24" s="10"/>
      <c r="F24" s="10"/>
      <c r="G24" s="10"/>
      <c r="H24" s="10"/>
      <c r="J24" s="10"/>
    </row>
    <row r="25" spans="1:10" s="1" customFormat="1">
      <c r="A25" s="44" t="s">
        <v>64</v>
      </c>
      <c r="B25" s="35" t="s">
        <v>65</v>
      </c>
      <c r="C25" s="36">
        <v>1120</v>
      </c>
      <c r="D25" s="10"/>
      <c r="E25" s="10"/>
      <c r="F25" s="10"/>
      <c r="G25" s="10"/>
      <c r="H25" s="10"/>
      <c r="J25" s="10"/>
    </row>
    <row r="26" spans="1:10" s="1" customFormat="1">
      <c r="A26" s="44" t="s">
        <v>66</v>
      </c>
      <c r="B26" s="35" t="s">
        <v>67</v>
      </c>
      <c r="C26" s="36">
        <v>33600</v>
      </c>
      <c r="D26" s="10"/>
      <c r="E26" s="10"/>
      <c r="F26" s="10"/>
      <c r="G26" s="10"/>
      <c r="H26" s="10"/>
      <c r="J26" s="10"/>
    </row>
    <row r="27" spans="1:10" s="1" customFormat="1">
      <c r="A27" s="44" t="s">
        <v>68</v>
      </c>
      <c r="B27" s="35" t="s">
        <v>69</v>
      </c>
      <c r="C27" s="36">
        <v>5928</v>
      </c>
      <c r="D27" s="10"/>
      <c r="E27" s="10"/>
      <c r="F27" s="10"/>
      <c r="G27" s="10"/>
      <c r="H27" s="10"/>
      <c r="J27" s="10"/>
    </row>
    <row r="28" spans="1:10" s="1" customFormat="1">
      <c r="A28" s="44" t="s">
        <v>70</v>
      </c>
      <c r="B28" s="35" t="s">
        <v>71</v>
      </c>
      <c r="C28" s="36">
        <v>500000</v>
      </c>
      <c r="D28" s="10"/>
      <c r="E28" s="10"/>
      <c r="F28" s="10"/>
      <c r="G28" s="10"/>
      <c r="H28" s="10"/>
      <c r="J28" s="10"/>
    </row>
    <row r="29" spans="1:10" s="1" customFormat="1">
      <c r="A29" s="44" t="s">
        <v>72</v>
      </c>
      <c r="B29" s="35" t="s">
        <v>73</v>
      </c>
      <c r="C29" s="36">
        <v>311484</v>
      </c>
      <c r="D29" s="10"/>
      <c r="E29" s="10"/>
      <c r="F29" s="10"/>
      <c r="G29" s="10"/>
      <c r="H29" s="10"/>
      <c r="J29" s="10"/>
    </row>
    <row r="30" spans="1:10" s="1" customFormat="1">
      <c r="A30" s="44" t="s">
        <v>49</v>
      </c>
      <c r="B30" s="35" t="s">
        <v>50</v>
      </c>
      <c r="C30" s="36">
        <v>2988</v>
      </c>
      <c r="D30" s="10"/>
      <c r="E30" s="10"/>
      <c r="F30" s="10"/>
      <c r="G30" s="10"/>
      <c r="H30" s="10"/>
      <c r="J30" s="10"/>
    </row>
    <row r="31" spans="1:10" s="1" customFormat="1">
      <c r="A31" s="44" t="s">
        <v>74</v>
      </c>
      <c r="B31" s="35" t="s">
        <v>75</v>
      </c>
      <c r="C31" s="36">
        <v>3850</v>
      </c>
      <c r="D31" s="10"/>
      <c r="E31" s="10"/>
      <c r="F31" s="10"/>
      <c r="G31" s="10"/>
      <c r="H31" s="10"/>
      <c r="J31" s="10"/>
    </row>
    <row r="32" spans="1:10" s="1" customFormat="1">
      <c r="A32" s="44" t="s">
        <v>76</v>
      </c>
      <c r="B32" s="35" t="s">
        <v>77</v>
      </c>
      <c r="C32" s="36">
        <v>36000</v>
      </c>
      <c r="D32" s="10"/>
      <c r="E32" s="10"/>
      <c r="F32" s="10"/>
      <c r="G32" s="10"/>
      <c r="H32" s="10"/>
      <c r="J32" s="10"/>
    </row>
    <row r="33" spans="1:10" s="1" customFormat="1">
      <c r="A33" s="44" t="s">
        <v>78</v>
      </c>
      <c r="B33" s="35" t="s">
        <v>79</v>
      </c>
      <c r="C33" s="36">
        <v>194640.35</v>
      </c>
      <c r="D33" s="10"/>
      <c r="E33" s="10"/>
      <c r="F33" s="10"/>
      <c r="G33" s="10"/>
      <c r="H33" s="10"/>
      <c r="J33" s="10"/>
    </row>
    <row r="34" spans="1:10" s="1" customFormat="1">
      <c r="A34" s="44" t="s">
        <v>51</v>
      </c>
      <c r="B34" s="35" t="s">
        <v>52</v>
      </c>
      <c r="C34" s="36">
        <v>9672</v>
      </c>
      <c r="D34" s="10"/>
      <c r="E34" s="10"/>
      <c r="F34" s="10"/>
      <c r="G34" s="10"/>
      <c r="H34" s="10"/>
      <c r="J34" s="10"/>
    </row>
    <row r="35" spans="1:10" s="1" customFormat="1">
      <c r="A35" s="44" t="s">
        <v>80</v>
      </c>
      <c r="B35" s="35" t="s">
        <v>81</v>
      </c>
      <c r="C35" s="36">
        <v>5112</v>
      </c>
      <c r="D35" s="10"/>
      <c r="E35" s="10"/>
      <c r="F35" s="10"/>
      <c r="G35" s="10"/>
      <c r="H35" s="10"/>
      <c r="J35" s="10"/>
    </row>
    <row r="36" spans="1:10" s="1" customFormat="1">
      <c r="A36" s="44" t="s">
        <v>82</v>
      </c>
      <c r="B36" s="35" t="s">
        <v>83</v>
      </c>
      <c r="C36" s="36">
        <v>44100</v>
      </c>
      <c r="D36" s="10"/>
      <c r="E36" s="10"/>
      <c r="F36" s="10"/>
      <c r="G36" s="10"/>
      <c r="H36" s="10"/>
      <c r="J36" s="10"/>
    </row>
    <row r="37" spans="1:10" s="1" customFormat="1">
      <c r="A37" s="44" t="s">
        <v>84</v>
      </c>
      <c r="B37" s="35" t="s">
        <v>85</v>
      </c>
      <c r="C37" s="36">
        <v>147525.6</v>
      </c>
      <c r="D37" s="10"/>
      <c r="E37" s="10"/>
      <c r="F37" s="10"/>
      <c r="G37" s="10"/>
      <c r="H37" s="10"/>
      <c r="J37" s="10"/>
    </row>
    <row r="38" spans="1:10" s="1" customFormat="1">
      <c r="A38" s="44" t="s">
        <v>86</v>
      </c>
      <c r="B38" s="35" t="s">
        <v>87</v>
      </c>
      <c r="C38" s="36">
        <v>21693.599999999999</v>
      </c>
      <c r="D38" s="10"/>
      <c r="E38" s="10"/>
      <c r="F38" s="10"/>
      <c r="G38" s="10"/>
      <c r="H38" s="10"/>
      <c r="J38" s="10"/>
    </row>
    <row r="39" spans="1:10" s="1" customFormat="1">
      <c r="A39" s="44" t="s">
        <v>88</v>
      </c>
      <c r="B39" s="35" t="s">
        <v>89</v>
      </c>
      <c r="C39" s="36">
        <v>58080</v>
      </c>
      <c r="D39" s="10"/>
      <c r="E39" s="10"/>
      <c r="F39" s="10"/>
      <c r="G39" s="10"/>
      <c r="H39" s="10"/>
      <c r="J39" s="10"/>
    </row>
    <row r="40" spans="1:10" s="1" customFormat="1">
      <c r="A40" s="44" t="s">
        <v>90</v>
      </c>
      <c r="B40" s="35" t="s">
        <v>91</v>
      </c>
      <c r="C40" s="36">
        <v>29976</v>
      </c>
      <c r="D40" s="10"/>
      <c r="E40" s="10"/>
      <c r="F40" s="10"/>
      <c r="G40" s="10"/>
      <c r="H40" s="10"/>
      <c r="J40" s="10"/>
    </row>
    <row r="41" spans="1:10" s="1" customFormat="1">
      <c r="A41" s="44" t="s">
        <v>92</v>
      </c>
      <c r="B41" s="35" t="s">
        <v>93</v>
      </c>
      <c r="C41" s="36">
        <v>12144</v>
      </c>
      <c r="D41" s="10"/>
      <c r="E41" s="10"/>
      <c r="F41" s="10"/>
      <c r="G41" s="10"/>
      <c r="H41" s="10"/>
      <c r="J41" s="10"/>
    </row>
    <row r="42" spans="1:10" s="1" customFormat="1">
      <c r="A42" s="44" t="s">
        <v>94</v>
      </c>
      <c r="B42" s="35" t="s">
        <v>95</v>
      </c>
      <c r="C42" s="36">
        <v>33240</v>
      </c>
      <c r="D42" s="10"/>
      <c r="E42" s="10"/>
      <c r="F42" s="10"/>
      <c r="G42" s="10"/>
      <c r="H42" s="10"/>
      <c r="J42" s="10"/>
    </row>
    <row r="43" spans="1:10" s="1" customFormat="1">
      <c r="A43" s="44" t="s">
        <v>96</v>
      </c>
      <c r="B43" s="35" t="s">
        <v>97</v>
      </c>
      <c r="C43" s="36">
        <v>5100</v>
      </c>
      <c r="D43" s="10"/>
      <c r="E43" s="10"/>
      <c r="F43" s="10"/>
      <c r="G43" s="10"/>
      <c r="H43" s="10"/>
      <c r="J43" s="10"/>
    </row>
    <row r="44" spans="1:10" s="1" customFormat="1">
      <c r="A44" s="44" t="s">
        <v>98</v>
      </c>
      <c r="B44" s="35" t="s">
        <v>99</v>
      </c>
      <c r="C44" s="36">
        <v>0</v>
      </c>
      <c r="D44" s="10"/>
      <c r="E44" s="10"/>
      <c r="F44" s="10"/>
      <c r="G44" s="10"/>
      <c r="H44" s="10"/>
      <c r="J44" s="10"/>
    </row>
    <row r="45" spans="1:10" s="1" customFormat="1">
      <c r="A45" s="44" t="s">
        <v>100</v>
      </c>
      <c r="B45" s="35" t="s">
        <v>101</v>
      </c>
      <c r="C45" s="36">
        <v>104760</v>
      </c>
      <c r="D45" s="10"/>
      <c r="E45" s="10"/>
      <c r="F45" s="10"/>
      <c r="G45" s="10"/>
      <c r="H45" s="10"/>
      <c r="J45" s="10"/>
    </row>
    <row r="46" spans="1:10" s="1" customFormat="1">
      <c r="A46" s="44" t="s">
        <v>55</v>
      </c>
      <c r="B46" s="35" t="s">
        <v>56</v>
      </c>
      <c r="C46" s="36">
        <v>1738.8</v>
      </c>
      <c r="D46" s="10"/>
      <c r="E46" s="10"/>
      <c r="F46" s="10"/>
      <c r="G46" s="10"/>
      <c r="H46" s="10"/>
      <c r="J46" s="10"/>
    </row>
    <row r="47" spans="1:10" s="1" customFormat="1">
      <c r="A47" s="44" t="s">
        <v>102</v>
      </c>
      <c r="B47" s="35" t="s">
        <v>103</v>
      </c>
      <c r="C47" s="36">
        <v>36735</v>
      </c>
      <c r="D47" s="10"/>
      <c r="E47" s="10"/>
      <c r="F47" s="10"/>
      <c r="G47" s="10"/>
      <c r="H47" s="10"/>
      <c r="J47" s="10"/>
    </row>
    <row r="48" spans="1:10" s="1" customFormat="1">
      <c r="A48" s="44" t="s">
        <v>104</v>
      </c>
      <c r="B48" s="35" t="s">
        <v>105</v>
      </c>
      <c r="C48" s="36">
        <v>11000</v>
      </c>
      <c r="D48" s="10"/>
      <c r="E48" s="10"/>
      <c r="F48" s="10"/>
      <c r="G48" s="10"/>
      <c r="H48" s="10"/>
      <c r="J48" s="10"/>
    </row>
    <row r="49" spans="1:10" s="1" customFormat="1">
      <c r="A49" s="44" t="s">
        <v>106</v>
      </c>
      <c r="B49" s="35" t="s">
        <v>107</v>
      </c>
      <c r="C49" s="36">
        <v>4320</v>
      </c>
      <c r="D49" s="10"/>
      <c r="E49" s="10"/>
      <c r="F49" s="10"/>
      <c r="G49" s="10"/>
      <c r="H49" s="10"/>
      <c r="J49" s="10"/>
    </row>
    <row r="50" spans="1:10" s="1" customFormat="1">
      <c r="A50" s="44" t="s">
        <v>108</v>
      </c>
      <c r="B50" s="35" t="s">
        <v>109</v>
      </c>
      <c r="C50" s="36">
        <v>89314.8</v>
      </c>
      <c r="D50" s="10"/>
      <c r="E50" s="10"/>
      <c r="F50" s="10"/>
      <c r="G50" s="10"/>
      <c r="H50" s="10"/>
      <c r="J50" s="10"/>
    </row>
    <row r="51" spans="1:10" s="1" customFormat="1">
      <c r="A51" s="44" t="s">
        <v>110</v>
      </c>
      <c r="B51" s="35" t="s">
        <v>111</v>
      </c>
      <c r="C51" s="36">
        <v>33600</v>
      </c>
      <c r="D51" s="10"/>
      <c r="E51" s="10"/>
      <c r="F51" s="10"/>
      <c r="G51" s="10"/>
      <c r="H51" s="10"/>
      <c r="J51" s="10"/>
    </row>
    <row r="52" spans="1:10" s="1" customFormat="1">
      <c r="A52" s="44" t="s">
        <v>112</v>
      </c>
      <c r="B52" s="35" t="s">
        <v>113</v>
      </c>
      <c r="C52" s="36">
        <v>261273.73</v>
      </c>
      <c r="D52" s="10"/>
      <c r="E52" s="10"/>
      <c r="F52" s="10"/>
      <c r="G52" s="10"/>
      <c r="H52" s="10"/>
      <c r="J52" s="10"/>
    </row>
    <row r="53" spans="1:10" s="1" customFormat="1">
      <c r="A53" s="44" t="s">
        <v>114</v>
      </c>
      <c r="B53" s="35" t="s">
        <v>115</v>
      </c>
      <c r="C53" s="36">
        <v>208320</v>
      </c>
      <c r="D53" s="10"/>
      <c r="E53" s="10"/>
      <c r="F53" s="10"/>
      <c r="G53" s="10"/>
      <c r="H53" s="10"/>
      <c r="J53" s="10"/>
    </row>
    <row r="54" spans="1:10" s="1" customFormat="1">
      <c r="A54" s="44" t="s">
        <v>116</v>
      </c>
      <c r="B54" s="35" t="s">
        <v>117</v>
      </c>
      <c r="C54" s="36">
        <v>23400</v>
      </c>
      <c r="D54" s="10"/>
      <c r="E54" s="10"/>
      <c r="F54" s="10"/>
      <c r="G54" s="10"/>
      <c r="H54" s="10"/>
      <c r="J54" s="10"/>
    </row>
    <row r="55" spans="1:10" s="1" customFormat="1">
      <c r="A55" s="44" t="s">
        <v>118</v>
      </c>
      <c r="B55" s="35" t="s">
        <v>119</v>
      </c>
      <c r="C55" s="36">
        <v>2200</v>
      </c>
      <c r="D55" s="10"/>
      <c r="E55" s="10"/>
      <c r="F55" s="10"/>
      <c r="G55" s="10"/>
      <c r="H55" s="10"/>
      <c r="J55" s="10"/>
    </row>
    <row r="56" spans="1:10" s="1" customFormat="1">
      <c r="A56" s="44" t="s">
        <v>120</v>
      </c>
      <c r="B56" s="35" t="s">
        <v>121</v>
      </c>
      <c r="C56" s="36">
        <v>200000</v>
      </c>
      <c r="D56" s="10"/>
      <c r="E56" s="10"/>
      <c r="F56" s="10"/>
      <c r="G56" s="10"/>
      <c r="H56" s="10"/>
      <c r="J56" s="10"/>
    </row>
    <row r="57" spans="1:10" s="1" customFormat="1">
      <c r="A57" s="18">
        <v>9</v>
      </c>
      <c r="B57" s="13" t="s">
        <v>35</v>
      </c>
      <c r="C57" s="3">
        <v>0</v>
      </c>
      <c r="D57" s="10"/>
      <c r="E57" s="10"/>
      <c r="F57" s="10"/>
      <c r="G57" s="10"/>
      <c r="H57" s="10"/>
      <c r="J57" s="10"/>
    </row>
    <row r="58" spans="1:10" s="1" customFormat="1">
      <c r="A58" s="18">
        <v>10</v>
      </c>
      <c r="B58" s="13" t="s">
        <v>36</v>
      </c>
      <c r="C58" s="3">
        <v>0</v>
      </c>
      <c r="D58" s="10"/>
      <c r="E58" s="10"/>
      <c r="F58" s="10"/>
      <c r="G58" s="10"/>
      <c r="H58" s="10"/>
      <c r="J58" s="10"/>
    </row>
    <row r="59" spans="1:10" ht="28.5" customHeight="1">
      <c r="A59" s="31" t="s">
        <v>18</v>
      </c>
      <c r="B59" s="32"/>
      <c r="C59" s="8"/>
      <c r="G59" s="10"/>
    </row>
    <row r="60" spans="1:10">
      <c r="A60" s="19">
        <v>8</v>
      </c>
      <c r="B60" s="12" t="s">
        <v>19</v>
      </c>
      <c r="C60" s="3">
        <v>1953740.98</v>
      </c>
      <c r="G60" s="10"/>
    </row>
    <row r="61" spans="1:10" s="1" customFormat="1">
      <c r="A61" s="45" t="s">
        <v>40</v>
      </c>
      <c r="B61" s="41" t="s">
        <v>41</v>
      </c>
      <c r="C61" s="42">
        <v>30690</v>
      </c>
      <c r="D61" s="10"/>
      <c r="E61" s="10"/>
      <c r="F61" s="10"/>
      <c r="G61" s="10"/>
      <c r="H61" s="10"/>
      <c r="J61" s="10"/>
    </row>
    <row r="62" spans="1:10" s="1" customFormat="1">
      <c r="A62" s="45" t="s">
        <v>44</v>
      </c>
      <c r="B62" s="41" t="s">
        <v>45</v>
      </c>
      <c r="C62" s="42">
        <v>714029.21</v>
      </c>
      <c r="D62" s="10"/>
      <c r="E62" s="10"/>
      <c r="F62" s="10"/>
      <c r="G62" s="10"/>
      <c r="H62" s="10"/>
      <c r="J62" s="10"/>
    </row>
    <row r="63" spans="1:10" s="1" customFormat="1">
      <c r="A63" s="45" t="s">
        <v>42</v>
      </c>
      <c r="B63" s="41" t="s">
        <v>43</v>
      </c>
      <c r="C63" s="42">
        <v>496058.97</v>
      </c>
      <c r="D63" s="10"/>
      <c r="E63" s="10"/>
      <c r="F63" s="10"/>
      <c r="G63" s="10"/>
      <c r="H63" s="10"/>
      <c r="J63" s="10"/>
    </row>
    <row r="64" spans="1:10" s="1" customFormat="1">
      <c r="A64" s="45" t="s">
        <v>47</v>
      </c>
      <c r="B64" s="41" t="s">
        <v>48</v>
      </c>
      <c r="C64" s="42">
        <v>209184.8</v>
      </c>
      <c r="D64" s="10"/>
      <c r="E64" s="10"/>
      <c r="F64" s="10"/>
      <c r="G64" s="10"/>
      <c r="H64" s="10"/>
      <c r="J64" s="10"/>
    </row>
    <row r="65" spans="1:10" s="1" customFormat="1">
      <c r="A65" s="45" t="s">
        <v>53</v>
      </c>
      <c r="B65" s="41" t="s">
        <v>54</v>
      </c>
      <c r="C65" s="42">
        <v>41778</v>
      </c>
      <c r="D65" s="10"/>
      <c r="E65" s="10"/>
      <c r="F65" s="10"/>
      <c r="G65" s="10"/>
      <c r="H65" s="10"/>
      <c r="J65" s="10"/>
    </row>
    <row r="66" spans="1:10" s="1" customFormat="1">
      <c r="A66" s="45" t="s">
        <v>122</v>
      </c>
      <c r="B66" s="41" t="s">
        <v>123</v>
      </c>
      <c r="C66" s="42">
        <v>462000</v>
      </c>
      <c r="D66" s="10"/>
      <c r="E66" s="10"/>
      <c r="F66" s="10"/>
      <c r="G66" s="10"/>
      <c r="H66" s="10"/>
      <c r="J66" s="10"/>
    </row>
    <row r="67" spans="1:10">
      <c r="A67" s="19">
        <v>9</v>
      </c>
      <c r="B67" s="12" t="s">
        <v>20</v>
      </c>
      <c r="C67" s="3">
        <v>462814.55</v>
      </c>
      <c r="G67" s="10"/>
    </row>
    <row r="68" spans="1:10" s="1" customFormat="1">
      <c r="A68" s="46" t="s">
        <v>40</v>
      </c>
      <c r="B68" s="39" t="s">
        <v>41</v>
      </c>
      <c r="C68" s="40">
        <v>117886.67</v>
      </c>
      <c r="D68" s="10"/>
      <c r="E68" s="10"/>
      <c r="F68" s="10"/>
      <c r="G68" s="10"/>
      <c r="H68" s="10"/>
      <c r="J68" s="10"/>
    </row>
    <row r="69" spans="1:10" s="1" customFormat="1">
      <c r="A69" s="46" t="s">
        <v>44</v>
      </c>
      <c r="B69" s="39" t="s">
        <v>45</v>
      </c>
      <c r="C69" s="40">
        <v>344927.88</v>
      </c>
      <c r="D69" s="10"/>
      <c r="E69" s="10"/>
      <c r="F69" s="10"/>
      <c r="G69" s="10"/>
      <c r="H69" s="10"/>
      <c r="J69" s="10"/>
    </row>
    <row r="70" spans="1:10">
      <c r="A70" s="19">
        <v>10</v>
      </c>
      <c r="B70" s="12" t="s">
        <v>31</v>
      </c>
      <c r="C70" s="3">
        <v>475495.15</v>
      </c>
      <c r="G70" s="10"/>
    </row>
    <row r="71" spans="1:10" s="1" customFormat="1">
      <c r="A71" s="47" t="s">
        <v>40</v>
      </c>
      <c r="B71" s="37" t="s">
        <v>41</v>
      </c>
      <c r="C71" s="38">
        <v>122764.75</v>
      </c>
      <c r="D71" s="10"/>
      <c r="E71" s="10"/>
      <c r="F71" s="10"/>
      <c r="G71" s="10"/>
      <c r="H71" s="10"/>
      <c r="J71" s="10"/>
    </row>
    <row r="72" spans="1:10" s="1" customFormat="1">
      <c r="A72" s="47" t="s">
        <v>42</v>
      </c>
      <c r="B72" s="37" t="s">
        <v>43</v>
      </c>
      <c r="C72" s="38">
        <v>135425.4</v>
      </c>
      <c r="D72" s="10"/>
      <c r="E72" s="10"/>
      <c r="F72" s="10"/>
      <c r="G72" s="10"/>
      <c r="H72" s="10"/>
      <c r="J72" s="10"/>
    </row>
    <row r="73" spans="1:10" s="1" customFormat="1">
      <c r="A73" s="47" t="s">
        <v>122</v>
      </c>
      <c r="B73" s="37" t="s">
        <v>123</v>
      </c>
      <c r="C73" s="38">
        <v>217305</v>
      </c>
      <c r="D73" s="10"/>
      <c r="E73" s="10"/>
      <c r="F73" s="10"/>
      <c r="G73" s="10"/>
      <c r="H73" s="10"/>
      <c r="J73" s="10"/>
    </row>
    <row r="74" spans="1:10">
      <c r="A74" s="19">
        <v>11</v>
      </c>
      <c r="B74" s="12" t="s">
        <v>21</v>
      </c>
      <c r="C74" s="3">
        <v>0</v>
      </c>
      <c r="G74" s="10"/>
    </row>
    <row r="75" spans="1:10" ht="30">
      <c r="A75" s="19">
        <v>12</v>
      </c>
      <c r="B75" s="11" t="s">
        <v>22</v>
      </c>
      <c r="C75" s="3">
        <v>0</v>
      </c>
      <c r="G75" s="10"/>
    </row>
    <row r="76" spans="1:10">
      <c r="A76" s="19">
        <v>13</v>
      </c>
      <c r="B76" s="11" t="s">
        <v>23</v>
      </c>
      <c r="C76" s="3">
        <v>0</v>
      </c>
    </row>
    <row r="77" spans="1:10">
      <c r="A77" s="19">
        <v>14</v>
      </c>
      <c r="B77" s="11" t="s">
        <v>39</v>
      </c>
      <c r="C77" s="3">
        <v>0</v>
      </c>
    </row>
    <row r="78" spans="1:10">
      <c r="A78" s="19">
        <v>15</v>
      </c>
      <c r="B78" s="12" t="s">
        <v>24</v>
      </c>
      <c r="C78" s="3">
        <v>0</v>
      </c>
    </row>
    <row r="79" spans="1:10">
      <c r="A79" s="19">
        <v>16</v>
      </c>
      <c r="B79" s="12" t="s">
        <v>25</v>
      </c>
      <c r="C79" s="3">
        <v>0</v>
      </c>
    </row>
    <row r="80" spans="1:10">
      <c r="A80" s="19">
        <v>17</v>
      </c>
      <c r="B80" s="12" t="s">
        <v>26</v>
      </c>
      <c r="C80" s="3">
        <v>0</v>
      </c>
    </row>
    <row r="81" spans="1:10" s="1" customFormat="1">
      <c r="A81" s="19">
        <v>18</v>
      </c>
      <c r="B81" s="12" t="s">
        <v>30</v>
      </c>
      <c r="C81" s="3">
        <v>0</v>
      </c>
      <c r="D81" s="10"/>
      <c r="E81" s="10"/>
      <c r="F81" s="10"/>
      <c r="H81" s="10"/>
      <c r="J81" s="10"/>
    </row>
    <row r="82" spans="1:10" s="1" customFormat="1">
      <c r="A82" s="19">
        <v>19</v>
      </c>
      <c r="B82" s="12" t="s">
        <v>37</v>
      </c>
      <c r="C82" s="3">
        <v>0</v>
      </c>
      <c r="D82" s="10"/>
      <c r="E82" s="10"/>
      <c r="F82" s="10"/>
      <c r="H82" s="10"/>
      <c r="J82" s="10"/>
    </row>
    <row r="83" spans="1:10">
      <c r="A83" s="19">
        <v>20</v>
      </c>
      <c r="B83" s="12" t="s">
        <v>38</v>
      </c>
      <c r="C83" s="3">
        <v>0</v>
      </c>
    </row>
    <row r="84" spans="1:10">
      <c r="A84" s="22" t="s">
        <v>27</v>
      </c>
      <c r="B84" s="22"/>
      <c r="C84" s="4">
        <f>+C14+C15+C16+C17+C18+C20+C21+C22+C57+C58+C60+C67+C70+C74+C75+C76+C77+C78+C79+C80+C81+C82+C83</f>
        <v>8781574.5499999989</v>
      </c>
    </row>
    <row r="85" spans="1:10">
      <c r="C85" s="9"/>
    </row>
    <row r="86" spans="1:10">
      <c r="C86" s="10"/>
    </row>
    <row r="87" spans="1:10">
      <c r="C87" s="10"/>
    </row>
    <row r="88" spans="1:10">
      <c r="C88" s="10"/>
    </row>
    <row r="89" spans="1:10">
      <c r="C89" s="10"/>
    </row>
  </sheetData>
  <mergeCells count="8">
    <mergeCell ref="A2:C2"/>
    <mergeCell ref="A84:B84"/>
    <mergeCell ref="A7:B7"/>
    <mergeCell ref="A8:B8"/>
    <mergeCell ref="A11:B11"/>
    <mergeCell ref="A12:B12"/>
    <mergeCell ref="A13:B13"/>
    <mergeCell ref="A59:B5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31.07.2019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2019-08-01T07:36:16Z</dcterms:modified>
</cp:coreProperties>
</file>